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cohortxiiicom.sharepoint.com/sites/CohortXIIISharedDrive/Shared Documents/Website/"/>
    </mc:Choice>
  </mc:AlternateContent>
  <xr:revisionPtr revIDLastSave="0" documentId="8_{51C1B2BD-250F-4106-BBB4-1A8A2CD342E1}" xr6:coauthVersionLast="47" xr6:coauthVersionMax="47" xr10:uidLastSave="{00000000-0000-0000-0000-000000000000}"/>
  <bookViews>
    <workbookView xWindow="-120" yWindow="-120" windowWidth="20730" windowHeight="11160" activeTab="2" xr2:uid="{00000000-000D-0000-FFFF-FFFF00000000}"/>
  </bookViews>
  <sheets>
    <sheet name="1 - Platoon Leader" sheetId="53" r:id="rId1"/>
    <sheet name="2 - Recruiting 1SG " sheetId="52" r:id="rId2"/>
    <sheet name="3 - Brigade Commander " sheetId="51" r:id="rId3"/>
  </sheets>
  <definedNames>
    <definedName name="_xlnm._FilterDatabase" localSheetId="0" hidden="1">'1 - Platoon Leader'!$A$26:$N$37</definedName>
    <definedName name="_xlnm._FilterDatabase" localSheetId="1" hidden="1">'2 - Recruiting 1SG '!$A$30:$N$47</definedName>
    <definedName name="_xlnm._FilterDatabase" localSheetId="2" hidden="1">'3 - Brigade Commander '!$A$22:$N$33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51" l="1"/>
  <c r="M19" i="51"/>
  <c r="I21" i="53"/>
  <c r="I20" i="53"/>
  <c r="I19" i="53"/>
  <c r="I18" i="53"/>
  <c r="I17" i="53"/>
  <c r="I16" i="53"/>
  <c r="I15" i="53"/>
  <c r="I14" i="53"/>
  <c r="D41" i="53"/>
  <c r="C41" i="53"/>
  <c r="B41" i="53"/>
  <c r="A41" i="53"/>
  <c r="M27" i="52"/>
  <c r="I27" i="52"/>
  <c r="M26" i="52"/>
  <c r="I26" i="52"/>
  <c r="M25" i="52"/>
  <c r="I25" i="52"/>
  <c r="M24" i="52"/>
  <c r="I24" i="52"/>
  <c r="M23" i="52"/>
  <c r="I23" i="52"/>
  <c r="M22" i="52"/>
  <c r="I22" i="52"/>
  <c r="I21" i="52"/>
  <c r="I20" i="52"/>
  <c r="M19" i="52"/>
  <c r="I19" i="52"/>
  <c r="M18" i="52"/>
  <c r="I18" i="52"/>
  <c r="M17" i="52"/>
  <c r="I17" i="52"/>
  <c r="M16" i="52"/>
  <c r="I16" i="52"/>
  <c r="M15" i="52"/>
  <c r="I15" i="52"/>
  <c r="M14" i="52"/>
  <c r="I14" i="52"/>
  <c r="M13" i="52"/>
  <c r="I13" i="52"/>
  <c r="M12" i="52"/>
  <c r="I12" i="52"/>
  <c r="D51" i="52"/>
  <c r="C51" i="52"/>
  <c r="B51" i="52"/>
  <c r="A51" i="52"/>
  <c r="M18" i="51"/>
  <c r="I18" i="51"/>
  <c r="M17" i="51"/>
  <c r="I17" i="51"/>
  <c r="I16" i="51"/>
  <c r="M15" i="51"/>
  <c r="I15" i="51"/>
  <c r="M14" i="51"/>
  <c r="I14" i="51"/>
  <c r="M13" i="51"/>
  <c r="I13" i="51"/>
  <c r="M12" i="51"/>
  <c r="I12" i="51"/>
  <c r="D37" i="51"/>
  <c r="C37" i="51"/>
  <c r="B37" i="51"/>
  <c r="A37" i="51"/>
  <c r="E41" i="53" l="1"/>
  <c r="F41" i="53" s="1"/>
  <c r="E51" i="52"/>
  <c r="F51" i="52" s="1"/>
  <c r="E37" i="51"/>
  <c r="F37" i="51" s="1"/>
</calcChain>
</file>

<file path=xl/sharedStrings.xml><?xml version="1.0" encoding="utf-8"?>
<sst xmlns="http://schemas.openxmlformats.org/spreadsheetml/2006/main" count="288" uniqueCount="86">
  <si>
    <t>NAME</t>
  </si>
  <si>
    <t>TOTAL</t>
  </si>
  <si>
    <t>% Top Block</t>
  </si>
  <si>
    <t>Not Qualified</t>
  </si>
  <si>
    <t>Qualified</t>
  </si>
  <si>
    <t>Highly Qualified</t>
  </si>
  <si>
    <t>Most Qualified</t>
  </si>
  <si>
    <t>HQ - Highly Qualified</t>
  </si>
  <si>
    <t>Q - Qualified</t>
  </si>
  <si>
    <t>NQ - Not Qualified</t>
  </si>
  <si>
    <t>Position</t>
  </si>
  <si>
    <t>Projected Departure</t>
  </si>
  <si>
    <t>From</t>
  </si>
  <si>
    <t>Date of Rank</t>
  </si>
  <si>
    <t>Ratings</t>
  </si>
  <si>
    <t>NCOER Types</t>
  </si>
  <si>
    <t>CR = Change of Rater</t>
  </si>
  <si>
    <t>CD = Change of Duty</t>
  </si>
  <si>
    <t>AN = Annual</t>
  </si>
  <si>
    <t>CTR = Complete the Record</t>
  </si>
  <si>
    <t>PCS = PCS</t>
  </si>
  <si>
    <t>RFC = RFC Relief for Cause</t>
  </si>
  <si>
    <t>SRO = SR Option</t>
  </si>
  <si>
    <t>Projected NCOER (Date of next NCOER)</t>
  </si>
  <si>
    <t xml:space="preserve">Thru </t>
  </si>
  <si>
    <t>Senior Rater Profile</t>
  </si>
  <si>
    <t>AN</t>
  </si>
  <si>
    <t>CR</t>
  </si>
  <si>
    <t>CTR</t>
  </si>
  <si>
    <t>No</t>
  </si>
  <si>
    <t xml:space="preserve">Last NCOER / Type / Rating </t>
  </si>
  <si>
    <t>Note: Promotable NCOs serving in positions authorized the promotable grade will be profiled at the promotable grade if listed as (P) on the NCOER.</t>
  </si>
  <si>
    <t>Projected Type (Type of report - use codes)</t>
  </si>
  <si>
    <t>Projected Rating - How I would rate this NCO if I rated all NCOs in this grade today (49.9% or less in MQ / adjust as events dictate)</t>
  </si>
  <si>
    <t>NCOER to DA (90days) - Date report needs to be at DA (Board reports need to get to DA per board message).</t>
  </si>
  <si>
    <t>Next Board/Date - Next selection board the NCO would be eligible for (Use chart profile management board dates).</t>
  </si>
  <si>
    <t>MQ - Most Qualified (limited to 49.9%)</t>
  </si>
  <si>
    <t>Squad Leader</t>
  </si>
  <si>
    <t>Alpha, John A</t>
  </si>
  <si>
    <t>Bravo, Joe B</t>
  </si>
  <si>
    <t>Charlie, Jack C</t>
  </si>
  <si>
    <t>Delta, Bob D</t>
  </si>
  <si>
    <t>Echo, Todd E</t>
  </si>
  <si>
    <t>STATUS:  Support Form received, draft initiated, signed by all appropriate personnel, submitted to DA, received by DA, submitted to Soldier's Record</t>
  </si>
  <si>
    <t>Recruiter</t>
  </si>
  <si>
    <t>Charlie, Carlie C</t>
  </si>
  <si>
    <t>Delta, Darline D</t>
  </si>
  <si>
    <t>Echo, Ernie E</t>
  </si>
  <si>
    <t>Foxtrot, Fred F</t>
  </si>
  <si>
    <t>Golf, George G</t>
  </si>
  <si>
    <t>Hotel, Harriet H</t>
  </si>
  <si>
    <t>India, Iris I</t>
  </si>
  <si>
    <t>Juliet, John J</t>
  </si>
  <si>
    <t>Alpha, Alfred A</t>
  </si>
  <si>
    <t>Bravo, Brian B</t>
  </si>
  <si>
    <t>Kilo, Kevin K</t>
  </si>
  <si>
    <t>Lima, Lavern L</t>
  </si>
  <si>
    <t>Mike, Michelle M</t>
  </si>
  <si>
    <t>November, Ned N</t>
  </si>
  <si>
    <t>Yes</t>
  </si>
  <si>
    <t>BN CSM</t>
  </si>
  <si>
    <t>BDE OPS SGM</t>
  </si>
  <si>
    <t>Foxtrot, Francis F</t>
  </si>
  <si>
    <t>Bravo, Berdina B</t>
  </si>
  <si>
    <t>Delta, Dave D</t>
  </si>
  <si>
    <t>Scenario:  You are an Sustainment Brigade Commander that senior rates seven CSM / SGMs.  Enter their data into the profile management tool below and project the way you would senior rate them.   You are projected to PCS March 2016.</t>
  </si>
  <si>
    <t>Scenario:  You are a Recruiting 1SG that senior rates 14 SSGs.  Enter their data into the profile management tool below and project the way you would senior rate them.  You are projected to PCS June 2016.</t>
  </si>
  <si>
    <t>Scenario:  You are an Infantry Platoon Leader that senior rates three SSGs.  Enter their data into the profile management tool below and project the way you would senior rate them.   You are projected to PCS May 2017.</t>
  </si>
  <si>
    <t>Name</t>
  </si>
  <si>
    <t># of PREV NCOERS</t>
  </si>
  <si>
    <t>Last NCOER Type</t>
  </si>
  <si>
    <t>Thru</t>
  </si>
  <si>
    <t>PROJ Type</t>
  </si>
  <si>
    <t>Due to DA</t>
  </si>
  <si>
    <t># of additional NCOERs</t>
  </si>
  <si>
    <t>DOR</t>
  </si>
  <si>
    <t>Next Board Date</t>
  </si>
  <si>
    <t>PROJ Departure</t>
  </si>
  <si>
    <t>Status</t>
  </si>
  <si>
    <t>Blue - MQ Potential</t>
  </si>
  <si>
    <t>Green - HQ Potential</t>
  </si>
  <si>
    <t>Orange - Q Potential</t>
  </si>
  <si>
    <t>Red - NQ Potential</t>
  </si>
  <si>
    <t>Current Potential Legend (How you assess each Soldier's potential to serve at the next higher grade)</t>
  </si>
  <si>
    <t># of NCOERs previously received in current position (include previous SR's NCOERS)</t>
  </si>
  <si>
    <t>Subsequent NCOER - Will the NCO receive more reports from you after the projected NCOER, if so, how many?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</si>
</sst>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409]d\-mmm\-yy;@"/>
  </numFmts>
  <fonts count="22" x14ac:knownFonts="1">
    <font>
      <sz val="10"/>
      <name val="Arial"/>
    </font>
    <font>
      <sz val="11"/>
      <color theme="1"/>
      <name val="Calibri"/>
      <family val="2"/>
      <scheme val="minor"/>
    </font>
    <font>
      <sz val="10"/>
      <name val="Arial"/>
      <family val="2"/>
    </font>
    <font>
      <sz val="10"/>
      <color indexed="8"/>
      <name val="Arial"/>
      <family val="2"/>
    </font>
    <font>
      <b/>
      <sz val="10"/>
      <name val="Arial"/>
      <family val="2"/>
    </font>
    <font>
      <b/>
      <sz val="10"/>
      <color indexed="8"/>
      <name val="Arial"/>
      <family val="2"/>
    </font>
    <font>
      <sz val="11"/>
      <name val="Arial"/>
      <family val="2"/>
    </font>
    <font>
      <b/>
      <sz val="11"/>
      <name val="Arial"/>
      <family val="2"/>
    </font>
    <font>
      <b/>
      <sz val="8"/>
      <name val="Arial"/>
      <family val="2"/>
    </font>
    <font>
      <b/>
      <sz val="8"/>
      <color theme="1"/>
      <name val="Arial"/>
      <family val="2"/>
    </font>
    <font>
      <b/>
      <sz val="10"/>
      <color theme="0"/>
      <name val="Arial"/>
      <family val="2"/>
    </font>
    <font>
      <b/>
      <sz val="12"/>
      <name val="Arial"/>
      <family val="2"/>
    </font>
    <font>
      <sz val="10"/>
      <color theme="0"/>
      <name val="Arial"/>
      <family val="2"/>
    </font>
    <font>
      <b/>
      <sz val="18"/>
      <name val="Arial"/>
      <family val="2"/>
    </font>
    <font>
      <b/>
      <sz val="11"/>
      <color theme="1"/>
      <name val="Arial"/>
      <family val="2"/>
    </font>
    <font>
      <b/>
      <u/>
      <sz val="12"/>
      <name val="Arial"/>
      <family val="2"/>
    </font>
    <font>
      <sz val="12"/>
      <name val="Arial"/>
      <family val="2"/>
    </font>
    <font>
      <b/>
      <sz val="12"/>
      <color theme="0"/>
      <name val="Arial"/>
      <family val="2"/>
    </font>
    <font>
      <sz val="12"/>
      <color theme="0"/>
      <name val="Arial"/>
      <family val="2"/>
    </font>
    <font>
      <b/>
      <sz val="12"/>
      <color theme="1"/>
      <name val="Arial"/>
      <family val="2"/>
    </font>
    <font>
      <b/>
      <sz val="12"/>
      <color indexed="8"/>
      <name val="Arial"/>
      <family val="2"/>
    </font>
    <font>
      <b/>
      <sz val="12"/>
      <color theme="1"/>
      <name val="Calibri"/>
      <family val="2"/>
      <scheme val="minor"/>
    </font>
  </fonts>
  <fills count="7">
    <fill>
      <patternFill patternType="none"/>
    </fill>
    <fill>
      <patternFill patternType="gray125"/>
    </fill>
    <fill>
      <patternFill patternType="solid">
        <fgColor indexed="43"/>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3" tint="0.599993896298104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
    <xf numFmtId="165" fontId="0" fillId="0" borderId="0"/>
    <xf numFmtId="165" fontId="3" fillId="0" borderId="0"/>
    <xf numFmtId="165" fontId="2" fillId="0" borderId="0"/>
    <xf numFmtId="165" fontId="2" fillId="0" borderId="0"/>
    <xf numFmtId="165" fontId="1" fillId="0" borderId="0"/>
  </cellStyleXfs>
  <cellXfs count="292">
    <xf numFmtId="165" fontId="0" fillId="0" borderId="0" xfId="0"/>
    <xf numFmtId="165" fontId="2" fillId="0" borderId="0" xfId="0" applyFont="1" applyAlignment="1">
      <alignment horizontal="centerContinuous" vertical="center" wrapText="1"/>
    </xf>
    <xf numFmtId="165" fontId="2" fillId="0" borderId="0" xfId="0" applyFont="1" applyFill="1" applyAlignment="1">
      <alignment vertical="center"/>
    </xf>
    <xf numFmtId="165" fontId="2" fillId="0" borderId="0" xfId="0" applyNumberFormat="1" applyFont="1" applyFill="1" applyAlignment="1">
      <alignment vertical="center" wrapText="1"/>
    </xf>
    <xf numFmtId="165" fontId="2" fillId="0" borderId="0" xfId="0" applyFont="1" applyAlignment="1">
      <alignment vertical="center"/>
    </xf>
    <xf numFmtId="165" fontId="2" fillId="0" borderId="0" xfId="0" applyFont="1" applyAlignment="1">
      <alignment horizontal="center" vertical="center"/>
    </xf>
    <xf numFmtId="9" fontId="4" fillId="0" borderId="9" xfId="0" applyNumberFormat="1" applyFont="1" applyBorder="1" applyAlignment="1">
      <alignment horizontal="center" vertical="center"/>
    </xf>
    <xf numFmtId="165" fontId="4" fillId="0" borderId="0" xfId="0" applyFont="1" applyFill="1" applyAlignment="1">
      <alignment vertical="center"/>
    </xf>
    <xf numFmtId="164" fontId="4" fillId="0" borderId="1" xfId="0" applyNumberFormat="1" applyFont="1" applyFill="1" applyBorder="1" applyAlignment="1">
      <alignment horizontal="center" vertical="center"/>
    </xf>
    <xf numFmtId="165" fontId="4" fillId="0" borderId="1" xfId="0" applyFont="1" applyFill="1" applyBorder="1" applyAlignment="1">
      <alignment horizontal="center" vertical="center"/>
    </xf>
    <xf numFmtId="165" fontId="4" fillId="0" borderId="0" xfId="0" applyFont="1" applyAlignment="1">
      <alignment vertical="center"/>
    </xf>
    <xf numFmtId="165" fontId="4" fillId="0" borderId="10" xfId="0" applyFont="1" applyFill="1" applyBorder="1" applyAlignment="1">
      <alignment horizontal="center" vertical="center"/>
    </xf>
    <xf numFmtId="165" fontId="6" fillId="0" borderId="0" xfId="0" applyFont="1" applyAlignment="1">
      <alignment vertical="center"/>
    </xf>
    <xf numFmtId="165" fontId="5" fillId="0" borderId="0" xfId="1" quotePrefix="1" applyFont="1" applyAlignment="1">
      <alignment horizontal="left"/>
    </xf>
    <xf numFmtId="165" fontId="4" fillId="0" borderId="16" xfId="0" applyFont="1" applyFill="1" applyBorder="1" applyAlignment="1">
      <alignment vertical="center"/>
    </xf>
    <xf numFmtId="165" fontId="4" fillId="0" borderId="18" xfId="0" applyFont="1" applyFill="1" applyBorder="1" applyAlignment="1">
      <alignment vertical="center"/>
    </xf>
    <xf numFmtId="165" fontId="4" fillId="0" borderId="19" xfId="0" applyFont="1" applyFill="1" applyBorder="1" applyAlignment="1">
      <alignment vertical="center"/>
    </xf>
    <xf numFmtId="165" fontId="4" fillId="0" borderId="16" xfId="0" applyFont="1" applyBorder="1" applyAlignment="1">
      <alignment vertical="center"/>
    </xf>
    <xf numFmtId="165" fontId="4" fillId="0" borderId="21" xfId="0" applyFont="1" applyBorder="1" applyAlignment="1">
      <alignment vertical="center"/>
    </xf>
    <xf numFmtId="165" fontId="4" fillId="0" borderId="18" xfId="0" applyFont="1" applyBorder="1" applyAlignment="1">
      <alignment vertical="center"/>
    </xf>
    <xf numFmtId="165" fontId="4" fillId="0" borderId="0" xfId="0" applyFont="1" applyBorder="1" applyAlignment="1">
      <alignment vertical="center"/>
    </xf>
    <xf numFmtId="165" fontId="4" fillId="0" borderId="19" xfId="0" applyFont="1" applyBorder="1" applyAlignment="1">
      <alignment vertical="center"/>
    </xf>
    <xf numFmtId="165" fontId="4" fillId="0" borderId="22" xfId="0" applyFont="1" applyBorder="1" applyAlignment="1">
      <alignment vertical="center"/>
    </xf>
    <xf numFmtId="165" fontId="4" fillId="0" borderId="14" xfId="0" applyFont="1" applyFill="1" applyBorder="1" applyAlignment="1">
      <alignment vertical="center"/>
    </xf>
    <xf numFmtId="165" fontId="4" fillId="0" borderId="6" xfId="0" applyFont="1" applyFill="1" applyBorder="1" applyAlignment="1">
      <alignment horizontal="center" vertical="center"/>
    </xf>
    <xf numFmtId="164" fontId="4" fillId="0" borderId="10" xfId="0" applyNumberFormat="1" applyFont="1" applyFill="1" applyBorder="1" applyAlignment="1">
      <alignment horizontal="center" vertical="center"/>
    </xf>
    <xf numFmtId="165" fontId="6" fillId="0" borderId="0" xfId="0" applyFont="1" applyAlignment="1">
      <alignment horizontal="centerContinuous" vertical="center" wrapText="1"/>
    </xf>
    <xf numFmtId="165" fontId="6" fillId="0" borderId="0" xfId="0" applyFont="1" applyFill="1" applyAlignment="1">
      <alignment vertical="center"/>
    </xf>
    <xf numFmtId="165" fontId="7" fillId="0" borderId="0" xfId="0" applyFont="1" applyBorder="1" applyAlignment="1">
      <alignment vertical="center"/>
    </xf>
    <xf numFmtId="165" fontId="4" fillId="0" borderId="1" xfId="2" applyFont="1" applyBorder="1" applyProtection="1">
      <protection locked="0"/>
    </xf>
    <xf numFmtId="165" fontId="4" fillId="0" borderId="10"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165" fontId="4" fillId="0" borderId="26" xfId="0" applyFont="1" applyFill="1" applyBorder="1" applyAlignment="1">
      <alignment horizontal="center" vertical="center" wrapText="1"/>
    </xf>
    <xf numFmtId="165" fontId="4" fillId="0" borderId="23" xfId="0" applyFont="1" applyFill="1" applyBorder="1" applyAlignment="1">
      <alignment horizontal="center" vertical="center" wrapText="1"/>
    </xf>
    <xf numFmtId="165" fontId="4" fillId="0" borderId="8" xfId="0" applyFont="1" applyFill="1" applyBorder="1" applyAlignment="1">
      <alignment vertical="center"/>
    </xf>
    <xf numFmtId="164" fontId="4" fillId="0" borderId="6" xfId="0" applyNumberFormat="1" applyFont="1" applyFill="1" applyBorder="1" applyAlignment="1">
      <alignment horizontal="center" vertical="center"/>
    </xf>
    <xf numFmtId="165" fontId="4" fillId="0" borderId="10" xfId="2" applyFont="1" applyBorder="1" applyProtection="1">
      <protection locked="0"/>
    </xf>
    <xf numFmtId="165" fontId="4" fillId="0" borderId="10" xfId="2" applyFont="1" applyBorder="1" applyAlignment="1" applyProtection="1">
      <alignment horizontal="center"/>
      <protection locked="0"/>
    </xf>
    <xf numFmtId="15" fontId="4" fillId="0" borderId="10" xfId="2" applyNumberFormat="1" applyFont="1" applyBorder="1" applyAlignment="1" applyProtection="1">
      <alignment horizontal="center"/>
      <protection locked="0"/>
    </xf>
    <xf numFmtId="165" fontId="4" fillId="0" borderId="1" xfId="2" applyFont="1" applyBorder="1" applyAlignment="1" applyProtection="1">
      <alignment horizontal="center"/>
      <protection locked="0"/>
    </xf>
    <xf numFmtId="15" fontId="4" fillId="0" borderId="1" xfId="2" applyNumberFormat="1" applyFont="1" applyBorder="1" applyAlignment="1" applyProtection="1">
      <alignment horizontal="center"/>
      <protection locked="0"/>
    </xf>
    <xf numFmtId="165" fontId="4" fillId="0" borderId="1" xfId="2" applyFont="1" applyBorder="1" applyAlignment="1" applyProtection="1">
      <alignment horizontal="left"/>
      <protection locked="0"/>
    </xf>
    <xf numFmtId="1" fontId="4" fillId="0" borderId="10"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65" fontId="4" fillId="0" borderId="6" xfId="0" applyNumberFormat="1" applyFont="1" applyFill="1" applyBorder="1" applyAlignment="1">
      <alignment horizontal="center" vertical="center"/>
    </xf>
    <xf numFmtId="1" fontId="4" fillId="0" borderId="6" xfId="0" applyNumberFormat="1" applyFont="1" applyFill="1" applyBorder="1" applyAlignment="1">
      <alignment horizontal="center" vertical="center"/>
    </xf>
    <xf numFmtId="165" fontId="4" fillId="0" borderId="9" xfId="0" applyFont="1" applyFill="1" applyBorder="1" applyAlignment="1">
      <alignment horizontal="center" vertical="center" wrapText="1"/>
    </xf>
    <xf numFmtId="165" fontId="4" fillId="0" borderId="0" xfId="0" applyFont="1" applyFill="1" applyBorder="1" applyAlignment="1">
      <alignment vertical="center"/>
    </xf>
    <xf numFmtId="164" fontId="4" fillId="0" borderId="0" xfId="0" applyNumberFormat="1" applyFont="1" applyFill="1" applyBorder="1" applyAlignment="1">
      <alignment horizontal="center" vertical="center"/>
    </xf>
    <xf numFmtId="165" fontId="4" fillId="0" borderId="0" xfId="0" applyFont="1" applyFill="1" applyBorder="1" applyAlignment="1">
      <alignment horizontal="center" vertical="center"/>
    </xf>
    <xf numFmtId="165" fontId="4" fillId="0" borderId="0" xfId="0" applyFont="1" applyFill="1" applyAlignment="1">
      <alignment horizontal="center" vertical="center"/>
    </xf>
    <xf numFmtId="165" fontId="4" fillId="0" borderId="0" xfId="0" applyNumberFormat="1" applyFont="1" applyFill="1" applyBorder="1" applyAlignment="1">
      <alignment horizontal="center" vertical="center"/>
    </xf>
    <xf numFmtId="165" fontId="4" fillId="0" borderId="0" xfId="0" applyFont="1" applyFill="1" applyBorder="1" applyAlignment="1">
      <alignment horizontal="centerContinuous" vertical="center" wrapText="1"/>
    </xf>
    <xf numFmtId="165" fontId="7" fillId="0" borderId="0" xfId="0" applyFont="1" applyFill="1" applyAlignment="1">
      <alignment vertical="center"/>
    </xf>
    <xf numFmtId="165" fontId="7" fillId="0" borderId="0" xfId="0" applyFont="1" applyAlignment="1">
      <alignment horizontal="center" vertical="center"/>
    </xf>
    <xf numFmtId="165" fontId="8" fillId="2" borderId="13" xfId="0" applyFont="1" applyFill="1" applyBorder="1" applyAlignment="1">
      <alignment horizontal="center" vertical="center" wrapText="1"/>
    </xf>
    <xf numFmtId="165" fontId="8" fillId="2" borderId="10" xfId="0" applyFont="1" applyFill="1" applyBorder="1" applyAlignment="1">
      <alignment horizontal="center" vertical="center" wrapText="1"/>
    </xf>
    <xf numFmtId="165" fontId="8" fillId="2" borderId="15" xfId="0" applyFont="1" applyFill="1" applyBorder="1" applyAlignment="1">
      <alignment horizontal="center" vertical="center" wrapText="1"/>
    </xf>
    <xf numFmtId="165" fontId="8" fillId="2" borderId="26" xfId="0" applyFont="1" applyFill="1" applyBorder="1" applyAlignment="1">
      <alignment horizontal="center" vertical="center" wrapText="1"/>
    </xf>
    <xf numFmtId="165" fontId="5" fillId="0" borderId="0" xfId="1" applyFont="1" applyBorder="1"/>
    <xf numFmtId="165" fontId="4" fillId="0" borderId="0" xfId="0" applyFont="1" applyAlignment="1">
      <alignment horizontal="center" vertical="center"/>
    </xf>
    <xf numFmtId="165" fontId="4" fillId="0" borderId="0" xfId="0" applyFont="1" applyAlignment="1">
      <alignment horizontal="centerContinuous" vertical="center" wrapText="1"/>
    </xf>
    <xf numFmtId="165" fontId="9" fillId="0" borderId="0" xfId="4" applyFont="1"/>
    <xf numFmtId="165" fontId="7" fillId="0" borderId="0" xfId="0" applyFont="1" applyAlignment="1">
      <alignment horizontal="centerContinuous" vertical="center" wrapText="1"/>
    </xf>
    <xf numFmtId="165" fontId="7" fillId="0" borderId="0" xfId="0" applyFont="1" applyAlignment="1">
      <alignment vertical="center"/>
    </xf>
    <xf numFmtId="165" fontId="4" fillId="0" borderId="17" xfId="0" applyFont="1" applyBorder="1" applyAlignment="1">
      <alignment vertical="center"/>
    </xf>
    <xf numFmtId="165" fontId="4" fillId="0" borderId="17" xfId="0" applyFont="1" applyBorder="1" applyAlignment="1">
      <alignment horizontal="center" vertical="center"/>
    </xf>
    <xf numFmtId="165" fontId="4" fillId="0" borderId="12" xfId="0" applyFont="1" applyBorder="1" applyAlignment="1">
      <alignment vertical="center"/>
    </xf>
    <xf numFmtId="165" fontId="4" fillId="0" borderId="12" xfId="0" applyFont="1" applyBorder="1" applyAlignment="1">
      <alignment horizontal="center" vertical="center"/>
    </xf>
    <xf numFmtId="165" fontId="4" fillId="0" borderId="20" xfId="0" applyFont="1" applyBorder="1" applyAlignment="1">
      <alignment vertical="center"/>
    </xf>
    <xf numFmtId="165" fontId="4" fillId="0" borderId="20" xfId="0" applyFont="1" applyBorder="1" applyAlignment="1">
      <alignment horizontal="center" vertical="center"/>
    </xf>
    <xf numFmtId="165" fontId="4" fillId="6" borderId="14" xfId="2" applyFont="1" applyFill="1" applyBorder="1" applyProtection="1">
      <protection locked="0"/>
    </xf>
    <xf numFmtId="164" fontId="4" fillId="6" borderId="1" xfId="0" applyNumberFormat="1" applyFont="1" applyFill="1" applyBorder="1" applyAlignment="1">
      <alignment horizontal="center" vertical="center"/>
    </xf>
    <xf numFmtId="165" fontId="4" fillId="6" borderId="1" xfId="0" applyFont="1" applyFill="1" applyBorder="1" applyAlignment="1">
      <alignment horizontal="center" vertical="center"/>
    </xf>
    <xf numFmtId="165" fontId="4" fillId="6" borderId="1" xfId="2" applyFont="1" applyFill="1" applyBorder="1" applyAlignment="1" applyProtection="1">
      <alignment horizontal="center"/>
      <protection locked="0"/>
    </xf>
    <xf numFmtId="15" fontId="4" fillId="6" borderId="1" xfId="2" applyNumberFormat="1" applyFont="1" applyFill="1" applyBorder="1" applyAlignment="1" applyProtection="1">
      <alignment horizontal="center"/>
      <protection locked="0"/>
    </xf>
    <xf numFmtId="165" fontId="4" fillId="6" borderId="1" xfId="0" applyNumberFormat="1" applyFont="1" applyFill="1" applyBorder="1" applyAlignment="1">
      <alignment horizontal="center" vertical="center"/>
    </xf>
    <xf numFmtId="1" fontId="4" fillId="6" borderId="1" xfId="0" applyNumberFormat="1" applyFont="1" applyFill="1" applyBorder="1" applyAlignment="1">
      <alignment horizontal="center" vertical="center"/>
    </xf>
    <xf numFmtId="165" fontId="4" fillId="6" borderId="23" xfId="0" applyFont="1" applyFill="1" applyBorder="1" applyAlignment="1">
      <alignment horizontal="center" vertical="center" wrapText="1"/>
    </xf>
    <xf numFmtId="165" fontId="4" fillId="4" borderId="14" xfId="2" applyFont="1" applyFill="1" applyBorder="1" applyProtection="1">
      <protection locked="0"/>
    </xf>
    <xf numFmtId="164" fontId="4" fillId="4" borderId="1" xfId="0" applyNumberFormat="1" applyFont="1" applyFill="1" applyBorder="1" applyAlignment="1">
      <alignment horizontal="center" vertical="center"/>
    </xf>
    <xf numFmtId="165" fontId="4" fillId="4" borderId="1" xfId="0" applyFont="1" applyFill="1" applyBorder="1" applyAlignment="1">
      <alignment horizontal="center" vertical="center"/>
    </xf>
    <xf numFmtId="165" fontId="4" fillId="4" borderId="1" xfId="2" applyFont="1" applyFill="1" applyBorder="1" applyAlignment="1" applyProtection="1">
      <alignment horizontal="center"/>
      <protection locked="0"/>
    </xf>
    <xf numFmtId="15" fontId="4" fillId="4" borderId="1" xfId="2" applyNumberFormat="1" applyFont="1" applyFill="1" applyBorder="1" applyAlignment="1" applyProtection="1">
      <alignment horizontal="center"/>
      <protection locked="0"/>
    </xf>
    <xf numFmtId="165" fontId="4" fillId="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65" fontId="4" fillId="4" borderId="23" xfId="0" applyFont="1" applyFill="1" applyBorder="1" applyAlignment="1">
      <alignment horizontal="center" vertical="center" wrapText="1"/>
    </xf>
    <xf numFmtId="165" fontId="10" fillId="5" borderId="14" xfId="2" applyFont="1" applyFill="1" applyBorder="1" applyProtection="1">
      <protection locked="0"/>
    </xf>
    <xf numFmtId="164" fontId="10" fillId="5" borderId="1" xfId="0" applyNumberFormat="1" applyFont="1" applyFill="1" applyBorder="1" applyAlignment="1">
      <alignment horizontal="center" vertical="center"/>
    </xf>
    <xf numFmtId="165" fontId="10" fillId="5" borderId="1" xfId="0" applyFont="1" applyFill="1" applyBorder="1" applyAlignment="1">
      <alignment horizontal="center" vertical="center"/>
    </xf>
    <xf numFmtId="165" fontId="10" fillId="5" borderId="1" xfId="2" applyFont="1" applyFill="1" applyBorder="1" applyAlignment="1" applyProtection="1">
      <alignment horizontal="center"/>
      <protection locked="0"/>
    </xf>
    <xf numFmtId="165" fontId="10" fillId="5" borderId="1" xfId="0" applyNumberFormat="1" applyFont="1" applyFill="1" applyBorder="1" applyAlignment="1">
      <alignment horizontal="center" vertical="center"/>
    </xf>
    <xf numFmtId="1" fontId="10" fillId="5" borderId="1" xfId="0" applyNumberFormat="1" applyFont="1" applyFill="1" applyBorder="1" applyAlignment="1">
      <alignment horizontal="center" vertical="center"/>
    </xf>
    <xf numFmtId="165" fontId="10" fillId="5" borderId="23" xfId="0" applyFont="1" applyFill="1" applyBorder="1" applyAlignment="1">
      <alignment horizontal="center" vertical="center" wrapText="1"/>
    </xf>
    <xf numFmtId="165" fontId="10" fillId="3" borderId="14" xfId="2" applyFont="1" applyFill="1" applyBorder="1" applyProtection="1">
      <protection locked="0"/>
    </xf>
    <xf numFmtId="164" fontId="10" fillId="3" borderId="1" xfId="0" applyNumberFormat="1" applyFont="1" applyFill="1" applyBorder="1" applyAlignment="1">
      <alignment horizontal="center" vertical="center"/>
    </xf>
    <xf numFmtId="165" fontId="10" fillId="3" borderId="1" xfId="0" applyFont="1" applyFill="1" applyBorder="1" applyAlignment="1">
      <alignment horizontal="center" vertical="center"/>
    </xf>
    <xf numFmtId="165" fontId="10" fillId="3" borderId="1" xfId="2" applyFont="1" applyFill="1" applyBorder="1" applyAlignment="1" applyProtection="1">
      <alignment horizontal="center"/>
      <protection locked="0"/>
    </xf>
    <xf numFmtId="165" fontId="10" fillId="3" borderId="1" xfId="0" applyNumberFormat="1" applyFont="1" applyFill="1" applyBorder="1" applyAlignment="1">
      <alignment horizontal="center" vertical="center"/>
    </xf>
    <xf numFmtId="15" fontId="10" fillId="3" borderId="1" xfId="2" applyNumberFormat="1" applyFont="1" applyFill="1" applyBorder="1" applyAlignment="1" applyProtection="1">
      <alignment horizontal="center"/>
      <protection locked="0"/>
    </xf>
    <xf numFmtId="1" fontId="10" fillId="3" borderId="1" xfId="0" applyNumberFormat="1" applyFont="1" applyFill="1" applyBorder="1" applyAlignment="1">
      <alignment horizontal="center" vertical="center"/>
    </xf>
    <xf numFmtId="165" fontId="10" fillId="3" borderId="23" xfId="0" applyFont="1" applyFill="1" applyBorder="1" applyAlignment="1">
      <alignment horizontal="center" vertical="center" wrapText="1"/>
    </xf>
    <xf numFmtId="165" fontId="12" fillId="0" borderId="0" xfId="0" applyFont="1" applyAlignment="1">
      <alignment vertical="center"/>
    </xf>
    <xf numFmtId="165" fontId="14" fillId="0" borderId="0" xfId="4" applyFont="1"/>
    <xf numFmtId="165" fontId="16" fillId="0" borderId="18" xfId="0" applyFont="1" applyFill="1" applyBorder="1" applyAlignment="1">
      <alignment vertical="center"/>
    </xf>
    <xf numFmtId="165" fontId="16" fillId="0" borderId="0" xfId="0" applyFont="1" applyAlignment="1">
      <alignment vertical="center"/>
    </xf>
    <xf numFmtId="165" fontId="16" fillId="0" borderId="0" xfId="0" applyFont="1" applyBorder="1" applyAlignment="1">
      <alignment horizontal="center" vertical="center"/>
    </xf>
    <xf numFmtId="165" fontId="16" fillId="0" borderId="12" xfId="0" applyFont="1" applyBorder="1" applyAlignment="1">
      <alignment horizontal="centerContinuous" vertical="center" wrapText="1"/>
    </xf>
    <xf numFmtId="165" fontId="16" fillId="0" borderId="0" xfId="0" applyFont="1" applyBorder="1" applyAlignment="1">
      <alignment vertical="center"/>
    </xf>
    <xf numFmtId="165" fontId="11" fillId="4" borderId="14" xfId="2" applyFont="1" applyFill="1" applyBorder="1" applyProtection="1">
      <protection locked="0"/>
    </xf>
    <xf numFmtId="164" fontId="11" fillId="4" borderId="1" xfId="0" applyNumberFormat="1" applyFont="1" applyFill="1" applyBorder="1" applyAlignment="1">
      <alignment horizontal="center" vertical="center"/>
    </xf>
    <xf numFmtId="165" fontId="11" fillId="4" borderId="1" xfId="0" applyFont="1" applyFill="1" applyBorder="1" applyAlignment="1">
      <alignment horizontal="center" vertical="center"/>
    </xf>
    <xf numFmtId="165" fontId="11" fillId="4" borderId="1" xfId="2" applyFont="1" applyFill="1" applyBorder="1" applyAlignment="1" applyProtection="1">
      <alignment horizontal="center"/>
      <protection locked="0"/>
    </xf>
    <xf numFmtId="165" fontId="11" fillId="4" borderId="1" xfId="0" applyNumberFormat="1" applyFont="1" applyFill="1" applyBorder="1" applyAlignment="1">
      <alignment horizontal="center" vertical="center"/>
    </xf>
    <xf numFmtId="15" fontId="11" fillId="4" borderId="1" xfId="2" applyNumberFormat="1" applyFont="1" applyFill="1" applyBorder="1" applyAlignment="1" applyProtection="1">
      <alignment horizontal="center"/>
      <protection locked="0"/>
    </xf>
    <xf numFmtId="1" fontId="11" fillId="4" borderId="1" xfId="0" applyNumberFormat="1" applyFont="1" applyFill="1" applyBorder="1" applyAlignment="1">
      <alignment horizontal="center" vertical="center"/>
    </xf>
    <xf numFmtId="165" fontId="11" fillId="4" borderId="23" xfId="0" applyFont="1" applyFill="1" applyBorder="1" applyAlignment="1">
      <alignment horizontal="center" vertical="center" wrapText="1"/>
    </xf>
    <xf numFmtId="165" fontId="11" fillId="6" borderId="14" xfId="2" applyFont="1" applyFill="1" applyBorder="1" applyProtection="1">
      <protection locked="0"/>
    </xf>
    <xf numFmtId="164" fontId="11" fillId="6" borderId="1" xfId="0" applyNumberFormat="1" applyFont="1" applyFill="1" applyBorder="1" applyAlignment="1">
      <alignment horizontal="center" vertical="center"/>
    </xf>
    <xf numFmtId="165" fontId="11" fillId="6" borderId="1" xfId="0" applyFont="1" applyFill="1" applyBorder="1" applyAlignment="1">
      <alignment horizontal="center" vertical="center"/>
    </xf>
    <xf numFmtId="165" fontId="11" fillId="6" borderId="1" xfId="2" applyFont="1" applyFill="1" applyBorder="1" applyAlignment="1" applyProtection="1">
      <alignment horizontal="center"/>
      <protection locked="0"/>
    </xf>
    <xf numFmtId="165" fontId="11" fillId="6" borderId="1" xfId="0" applyNumberFormat="1" applyFont="1" applyFill="1" applyBorder="1" applyAlignment="1">
      <alignment horizontal="center" vertical="center"/>
    </xf>
    <xf numFmtId="15" fontId="11" fillId="6" borderId="1" xfId="2" applyNumberFormat="1" applyFont="1" applyFill="1" applyBorder="1" applyAlignment="1" applyProtection="1">
      <alignment horizontal="center"/>
      <protection locked="0"/>
    </xf>
    <xf numFmtId="1" fontId="11" fillId="6" borderId="1" xfId="0" applyNumberFormat="1" applyFont="1" applyFill="1" applyBorder="1" applyAlignment="1">
      <alignment horizontal="center" vertical="center"/>
    </xf>
    <xf numFmtId="165" fontId="11" fillId="6" borderId="23" xfId="0" applyFont="1" applyFill="1" applyBorder="1" applyAlignment="1">
      <alignment horizontal="center" vertical="center" wrapText="1"/>
    </xf>
    <xf numFmtId="165" fontId="17" fillId="3" borderId="14" xfId="2" applyFont="1" applyFill="1" applyBorder="1" applyProtection="1">
      <protection locked="0"/>
    </xf>
    <xf numFmtId="164" fontId="17" fillId="3" borderId="1" xfId="0" applyNumberFormat="1" applyFont="1" applyFill="1" applyBorder="1" applyAlignment="1">
      <alignment horizontal="center" vertical="center"/>
    </xf>
    <xf numFmtId="165" fontId="17" fillId="3" borderId="1" xfId="0" applyFont="1" applyFill="1" applyBorder="1" applyAlignment="1">
      <alignment horizontal="center" vertical="center"/>
    </xf>
    <xf numFmtId="165" fontId="17" fillId="3" borderId="1" xfId="2" applyFont="1" applyFill="1" applyBorder="1" applyAlignment="1" applyProtection="1">
      <alignment horizontal="center"/>
      <protection locked="0"/>
    </xf>
    <xf numFmtId="15" fontId="17" fillId="3" borderId="1" xfId="2" applyNumberFormat="1" applyFont="1" applyFill="1" applyBorder="1" applyAlignment="1" applyProtection="1">
      <alignment horizontal="center"/>
      <protection locked="0"/>
    </xf>
    <xf numFmtId="165" fontId="17" fillId="3" borderId="1" xfId="0" applyNumberFormat="1" applyFont="1" applyFill="1" applyBorder="1" applyAlignment="1">
      <alignment horizontal="center" vertical="center"/>
    </xf>
    <xf numFmtId="1" fontId="17" fillId="3" borderId="1" xfId="0" applyNumberFormat="1" applyFont="1" applyFill="1" applyBorder="1" applyAlignment="1">
      <alignment horizontal="center" vertical="center"/>
    </xf>
    <xf numFmtId="165" fontId="17" fillId="3" borderId="23" xfId="0" applyFont="1" applyFill="1" applyBorder="1" applyAlignment="1">
      <alignment horizontal="center" vertical="center" wrapText="1"/>
    </xf>
    <xf numFmtId="165" fontId="18" fillId="0" borderId="0" xfId="0" applyFont="1" applyAlignment="1">
      <alignment vertical="center"/>
    </xf>
    <xf numFmtId="165" fontId="16" fillId="0" borderId="0" xfId="0" applyFont="1" applyFill="1" applyAlignment="1">
      <alignment vertical="center"/>
    </xf>
    <xf numFmtId="165" fontId="16" fillId="0" borderId="0" xfId="0" applyFont="1" applyAlignment="1">
      <alignment horizontal="center" vertical="center"/>
    </xf>
    <xf numFmtId="165" fontId="16" fillId="0" borderId="0" xfId="0" applyFont="1" applyAlignment="1">
      <alignment horizontal="center" vertical="center" wrapText="1"/>
    </xf>
    <xf numFmtId="165" fontId="11" fillId="0" borderId="8" xfId="0" applyFont="1" applyFill="1" applyBorder="1" applyAlignment="1">
      <alignment horizontal="center" vertical="center"/>
    </xf>
    <xf numFmtId="165" fontId="11" fillId="0" borderId="9" xfId="0" applyFont="1" applyFill="1" applyBorder="1" applyAlignment="1">
      <alignment horizontal="center" vertical="center"/>
    </xf>
    <xf numFmtId="165" fontId="11" fillId="0" borderId="0" xfId="0" applyFont="1" applyFill="1" applyAlignment="1">
      <alignment vertical="center"/>
    </xf>
    <xf numFmtId="165" fontId="11" fillId="0" borderId="10" xfId="2" applyFont="1" applyBorder="1" applyProtection="1">
      <protection locked="0"/>
    </xf>
    <xf numFmtId="164" fontId="11" fillId="0" borderId="10" xfId="0" applyNumberFormat="1" applyFont="1" applyFill="1" applyBorder="1" applyAlignment="1">
      <alignment horizontal="center" vertical="center"/>
    </xf>
    <xf numFmtId="165" fontId="11" fillId="0" borderId="10" xfId="0" applyFont="1" applyFill="1" applyBorder="1" applyAlignment="1">
      <alignment horizontal="center" vertical="center"/>
    </xf>
    <xf numFmtId="165" fontId="11" fillId="0" borderId="10" xfId="2" applyFont="1" applyBorder="1" applyAlignment="1" applyProtection="1">
      <alignment horizontal="center"/>
      <protection locked="0"/>
    </xf>
    <xf numFmtId="165" fontId="11" fillId="0" borderId="10" xfId="0" applyNumberFormat="1" applyFont="1" applyFill="1" applyBorder="1" applyAlignment="1">
      <alignment horizontal="center" vertical="center"/>
    </xf>
    <xf numFmtId="15" fontId="11" fillId="0" borderId="10" xfId="2" applyNumberFormat="1" applyFont="1" applyBorder="1" applyAlignment="1" applyProtection="1">
      <alignment horizontal="center"/>
      <protection locked="0"/>
    </xf>
    <xf numFmtId="1" fontId="11" fillId="0" borderId="10" xfId="0" applyNumberFormat="1" applyFont="1" applyFill="1" applyBorder="1" applyAlignment="1">
      <alignment horizontal="center" vertical="center"/>
    </xf>
    <xf numFmtId="165" fontId="11" fillId="0" borderId="1" xfId="0" applyNumberFormat="1" applyFont="1" applyFill="1" applyBorder="1" applyAlignment="1">
      <alignment horizontal="center" vertical="center"/>
    </xf>
    <xf numFmtId="165" fontId="11" fillId="0" borderId="26" xfId="0" applyFont="1" applyFill="1" applyBorder="1" applyAlignment="1">
      <alignment horizontal="center" vertical="center" wrapText="1"/>
    </xf>
    <xf numFmtId="165" fontId="11" fillId="0" borderId="1" xfId="2" applyFont="1" applyBorder="1" applyProtection="1">
      <protection locked="0"/>
    </xf>
    <xf numFmtId="165" fontId="11" fillId="0" borderId="1" xfId="0" applyFont="1" applyFill="1" applyBorder="1" applyAlignment="1">
      <alignment horizontal="center" vertical="center"/>
    </xf>
    <xf numFmtId="165" fontId="11" fillId="0" borderId="1" xfId="2" applyFont="1" applyBorder="1" applyAlignment="1" applyProtection="1">
      <alignment horizontal="center"/>
      <protection locked="0"/>
    </xf>
    <xf numFmtId="15" fontId="11" fillId="0" borderId="1" xfId="2" applyNumberFormat="1" applyFont="1" applyBorder="1" applyAlignment="1" applyProtection="1">
      <alignment horizontal="center"/>
      <protection locked="0"/>
    </xf>
    <xf numFmtId="1" fontId="11" fillId="0" borderId="1" xfId="0" applyNumberFormat="1" applyFont="1" applyFill="1" applyBorder="1" applyAlignment="1">
      <alignment horizontal="center" vertical="center"/>
    </xf>
    <xf numFmtId="165" fontId="11" fillId="0" borderId="23" xfId="0" applyFont="1" applyFill="1" applyBorder="1" applyAlignment="1">
      <alignment horizontal="center" vertical="center" wrapText="1"/>
    </xf>
    <xf numFmtId="165" fontId="11" fillId="0" borderId="1" xfId="2" applyFont="1" applyBorder="1" applyAlignment="1" applyProtection="1">
      <alignment horizontal="left"/>
      <protection locked="0"/>
    </xf>
    <xf numFmtId="165" fontId="11" fillId="0" borderId="14" xfId="0" applyFont="1" applyFill="1" applyBorder="1" applyAlignment="1">
      <alignment vertical="center"/>
    </xf>
    <xf numFmtId="164" fontId="11" fillId="0" borderId="1" xfId="0" applyNumberFormat="1" applyFont="1" applyFill="1" applyBorder="1" applyAlignment="1">
      <alignment horizontal="center" vertical="center"/>
    </xf>
    <xf numFmtId="165" fontId="16" fillId="0" borderId="0" xfId="0" applyNumberFormat="1" applyFont="1" applyFill="1" applyAlignment="1">
      <alignment vertical="center" wrapText="1"/>
    </xf>
    <xf numFmtId="165" fontId="11" fillId="0" borderId="8" xfId="0" applyFont="1" applyFill="1" applyBorder="1" applyAlignment="1">
      <alignment vertical="center"/>
    </xf>
    <xf numFmtId="164" fontId="11" fillId="0" borderId="6" xfId="0" applyNumberFormat="1" applyFont="1" applyFill="1" applyBorder="1" applyAlignment="1">
      <alignment horizontal="center" vertical="center"/>
    </xf>
    <xf numFmtId="165" fontId="11" fillId="0" borderId="6" xfId="0" applyFont="1" applyFill="1" applyBorder="1" applyAlignment="1">
      <alignment horizontal="center" vertical="center"/>
    </xf>
    <xf numFmtId="165" fontId="11" fillId="0" borderId="6" xfId="0" applyNumberFormat="1" applyFont="1" applyFill="1" applyBorder="1" applyAlignment="1">
      <alignment horizontal="center" vertical="center"/>
    </xf>
    <xf numFmtId="1" fontId="11" fillId="0" borderId="6" xfId="0" applyNumberFormat="1" applyFont="1" applyFill="1" applyBorder="1" applyAlignment="1">
      <alignment horizontal="center" vertical="center"/>
    </xf>
    <xf numFmtId="165" fontId="11" fillId="0" borderId="9" xfId="0" applyFont="1" applyFill="1" applyBorder="1" applyAlignment="1">
      <alignment horizontal="center" vertical="center" wrapText="1"/>
    </xf>
    <xf numFmtId="165" fontId="11" fillId="0" borderId="0" xfId="0" applyFont="1" applyFill="1" applyBorder="1" applyAlignment="1">
      <alignment vertical="center"/>
    </xf>
    <xf numFmtId="164" fontId="11" fillId="0" borderId="0" xfId="0" applyNumberFormat="1" applyFont="1" applyFill="1" applyBorder="1" applyAlignment="1">
      <alignment horizontal="center" vertical="center"/>
    </xf>
    <xf numFmtId="165" fontId="11" fillId="0" borderId="0" xfId="0" applyFont="1" applyFill="1" applyBorder="1" applyAlignment="1">
      <alignment horizontal="center" vertical="center"/>
    </xf>
    <xf numFmtId="165" fontId="11" fillId="0" borderId="0" xfId="0" applyFont="1" applyFill="1" applyAlignment="1">
      <alignment horizontal="center" vertical="center"/>
    </xf>
    <xf numFmtId="165" fontId="11" fillId="0" borderId="0" xfId="0" applyNumberFormat="1" applyFont="1" applyFill="1" applyBorder="1" applyAlignment="1">
      <alignment horizontal="center" vertical="center"/>
    </xf>
    <xf numFmtId="165" fontId="11" fillId="0" borderId="0" xfId="0" applyFont="1" applyFill="1" applyBorder="1" applyAlignment="1">
      <alignment horizontal="centerContinuous" vertical="center" wrapText="1"/>
    </xf>
    <xf numFmtId="165" fontId="11" fillId="0" borderId="0" xfId="0" applyFont="1" applyBorder="1" applyAlignment="1">
      <alignment vertical="center"/>
    </xf>
    <xf numFmtId="165" fontId="11" fillId="0" borderId="0" xfId="0" applyFont="1" applyAlignment="1">
      <alignment horizontal="center" vertical="center"/>
    </xf>
    <xf numFmtId="165" fontId="19" fillId="0" borderId="0" xfId="4" applyFont="1"/>
    <xf numFmtId="165" fontId="11" fillId="0" borderId="0" xfId="0" applyFont="1" applyAlignment="1">
      <alignment horizontal="centerContinuous" vertical="center" wrapText="1"/>
    </xf>
    <xf numFmtId="165" fontId="11" fillId="0" borderId="0" xfId="0" applyFont="1" applyAlignment="1">
      <alignment vertical="center"/>
    </xf>
    <xf numFmtId="165" fontId="16" fillId="0" borderId="0" xfId="0" applyFont="1" applyAlignment="1">
      <alignment horizontal="centerContinuous" vertical="center" wrapText="1"/>
    </xf>
    <xf numFmtId="165" fontId="11" fillId="2" borderId="13" xfId="0" applyFont="1" applyFill="1" applyBorder="1" applyAlignment="1">
      <alignment horizontal="center" vertical="center" wrapText="1"/>
    </xf>
    <xf numFmtId="165" fontId="11" fillId="2" borderId="10" xfId="0" applyFont="1" applyFill="1" applyBorder="1" applyAlignment="1">
      <alignment horizontal="center" vertical="center" wrapText="1"/>
    </xf>
    <xf numFmtId="165" fontId="11" fillId="2" borderId="15" xfId="0" applyFont="1" applyFill="1" applyBorder="1" applyAlignment="1">
      <alignment horizontal="center" vertical="center" wrapText="1"/>
    </xf>
    <xf numFmtId="165" fontId="11" fillId="2" borderId="26" xfId="0" applyFont="1" applyFill="1" applyBorder="1" applyAlignment="1">
      <alignment horizontal="center" vertical="center" wrapText="1"/>
    </xf>
    <xf numFmtId="165" fontId="20" fillId="0" borderId="0" xfId="1" applyFont="1" applyBorder="1"/>
    <xf numFmtId="9" fontId="11" fillId="0" borderId="9" xfId="0" applyNumberFormat="1" applyFont="1" applyBorder="1" applyAlignment="1">
      <alignment horizontal="center" vertical="center"/>
    </xf>
    <xf numFmtId="165" fontId="20" fillId="0" borderId="0" xfId="1" quotePrefix="1" applyFont="1" applyAlignment="1">
      <alignment horizontal="left"/>
    </xf>
    <xf numFmtId="165" fontId="11" fillId="0" borderId="16" xfId="0" applyFont="1" applyFill="1" applyBorder="1" applyAlignment="1">
      <alignment vertical="center"/>
    </xf>
    <xf numFmtId="165" fontId="11" fillId="0" borderId="17" xfId="0" applyFont="1" applyBorder="1" applyAlignment="1">
      <alignment vertical="center"/>
    </xf>
    <xf numFmtId="165" fontId="11" fillId="0" borderId="16" xfId="0" applyFont="1" applyBorder="1" applyAlignment="1">
      <alignment vertical="center"/>
    </xf>
    <xf numFmtId="165" fontId="11" fillId="0" borderId="21" xfId="0" applyFont="1" applyBorder="1" applyAlignment="1">
      <alignment vertical="center"/>
    </xf>
    <xf numFmtId="165" fontId="11" fillId="0" borderId="17" xfId="0" applyFont="1" applyBorder="1" applyAlignment="1">
      <alignment horizontal="center" vertical="center"/>
    </xf>
    <xf numFmtId="165" fontId="11" fillId="0" borderId="18" xfId="0" applyFont="1" applyFill="1" applyBorder="1" applyAlignment="1">
      <alignment vertical="center"/>
    </xf>
    <xf numFmtId="165" fontId="11" fillId="0" borderId="12" xfId="0" applyFont="1" applyBorder="1" applyAlignment="1">
      <alignment vertical="center"/>
    </xf>
    <xf numFmtId="165" fontId="11" fillId="0" borderId="18" xfId="0" applyFont="1" applyBorder="1" applyAlignment="1">
      <alignment vertical="center"/>
    </xf>
    <xf numFmtId="165" fontId="11" fillId="0" borderId="12" xfId="0" applyFont="1" applyBorder="1" applyAlignment="1">
      <alignment horizontal="center" vertical="center"/>
    </xf>
    <xf numFmtId="165" fontId="11" fillId="0" borderId="19" xfId="0" applyFont="1" applyFill="1" applyBorder="1" applyAlignment="1">
      <alignment vertical="center"/>
    </xf>
    <xf numFmtId="165" fontId="11" fillId="0" borderId="20" xfId="0" applyFont="1" applyBorder="1" applyAlignment="1">
      <alignment vertical="center"/>
    </xf>
    <xf numFmtId="165" fontId="11" fillId="0" borderId="19" xfId="0" applyFont="1" applyBorder="1" applyAlignment="1">
      <alignment vertical="center"/>
    </xf>
    <xf numFmtId="165" fontId="11" fillId="0" borderId="22" xfId="0" applyFont="1" applyBorder="1" applyAlignment="1">
      <alignment vertical="center"/>
    </xf>
    <xf numFmtId="165" fontId="11" fillId="0" borderId="20" xfId="0" applyFont="1" applyBorder="1" applyAlignment="1">
      <alignment horizontal="center" vertical="center"/>
    </xf>
    <xf numFmtId="165" fontId="4" fillId="6" borderId="13" xfId="2" applyFont="1" applyFill="1" applyBorder="1" applyProtection="1">
      <protection locked="0"/>
    </xf>
    <xf numFmtId="164" fontId="4" fillId="6" borderId="10" xfId="0" applyNumberFormat="1" applyFont="1" applyFill="1" applyBorder="1" applyAlignment="1">
      <alignment horizontal="center" vertical="center"/>
    </xf>
    <xf numFmtId="165" fontId="4" fillId="6" borderId="10" xfId="0" applyFont="1" applyFill="1" applyBorder="1" applyAlignment="1">
      <alignment horizontal="center" vertical="center"/>
    </xf>
    <xf numFmtId="165" fontId="4" fillId="6" borderId="10" xfId="2" applyFont="1" applyFill="1" applyBorder="1" applyAlignment="1" applyProtection="1">
      <alignment horizontal="center"/>
      <protection locked="0"/>
    </xf>
    <xf numFmtId="165" fontId="4" fillId="6" borderId="10" xfId="0" applyNumberFormat="1" applyFont="1" applyFill="1" applyBorder="1" applyAlignment="1">
      <alignment horizontal="center" vertical="center"/>
    </xf>
    <xf numFmtId="15" fontId="4" fillId="6" borderId="10" xfId="2" applyNumberFormat="1" applyFont="1" applyFill="1" applyBorder="1" applyAlignment="1" applyProtection="1">
      <alignment horizontal="center"/>
      <protection locked="0"/>
    </xf>
    <xf numFmtId="1" fontId="4" fillId="6" borderId="10" xfId="0" applyNumberFormat="1" applyFont="1" applyFill="1" applyBorder="1" applyAlignment="1">
      <alignment horizontal="center" vertical="center"/>
    </xf>
    <xf numFmtId="165" fontId="4" fillId="6" borderId="26" xfId="0" applyFont="1" applyFill="1" applyBorder="1" applyAlignment="1">
      <alignment horizontal="center" vertical="center" wrapText="1"/>
    </xf>
    <xf numFmtId="165" fontId="13" fillId="0" borderId="18" xfId="0" applyFont="1" applyFill="1" applyBorder="1" applyAlignment="1">
      <alignment horizontal="left" vertical="center" wrapText="1"/>
    </xf>
    <xf numFmtId="165" fontId="13" fillId="0" borderId="0" xfId="0" applyFont="1" applyFill="1" applyBorder="1" applyAlignment="1">
      <alignment horizontal="left" vertical="center" wrapText="1"/>
    </xf>
    <xf numFmtId="165" fontId="13" fillId="0" borderId="12" xfId="0" applyFont="1" applyFill="1" applyBorder="1" applyAlignment="1">
      <alignment horizontal="left" vertical="center" wrapText="1"/>
    </xf>
    <xf numFmtId="165" fontId="17" fillId="0" borderId="0" xfId="2" applyFont="1" applyFill="1" applyBorder="1" applyProtection="1">
      <protection locked="0"/>
    </xf>
    <xf numFmtId="164" fontId="17" fillId="0" borderId="0" xfId="0" applyNumberFormat="1" applyFont="1" applyFill="1" applyBorder="1" applyAlignment="1">
      <alignment horizontal="center" vertical="center"/>
    </xf>
    <xf numFmtId="165" fontId="17" fillId="0" borderId="0" xfId="0" applyFont="1" applyFill="1" applyBorder="1" applyAlignment="1">
      <alignment horizontal="center" vertical="center"/>
    </xf>
    <xf numFmtId="165" fontId="17" fillId="0" borderId="0" xfId="2" applyFont="1" applyFill="1" applyBorder="1" applyAlignment="1" applyProtection="1">
      <alignment horizontal="center"/>
      <protection locked="0"/>
    </xf>
    <xf numFmtId="15" fontId="17" fillId="0" borderId="0" xfId="2" applyNumberFormat="1" applyFont="1" applyFill="1" applyBorder="1" applyAlignment="1" applyProtection="1">
      <alignment horizontal="center"/>
      <protection locked="0"/>
    </xf>
    <xf numFmtId="165" fontId="17" fillId="0" borderId="0" xfId="0" applyNumberFormat="1" applyFont="1" applyFill="1" applyBorder="1" applyAlignment="1">
      <alignment horizontal="center" vertical="center"/>
    </xf>
    <xf numFmtId="1" fontId="17" fillId="0" borderId="0" xfId="0" applyNumberFormat="1" applyFont="1" applyFill="1" applyBorder="1" applyAlignment="1">
      <alignment horizontal="center" vertical="center"/>
    </xf>
    <xf numFmtId="165" fontId="17" fillId="0" borderId="0" xfId="0" applyFont="1" applyFill="1" applyBorder="1" applyAlignment="1">
      <alignment horizontal="center" vertical="center" wrapText="1"/>
    </xf>
    <xf numFmtId="165" fontId="17" fillId="5" borderId="8" xfId="2" applyFont="1" applyFill="1" applyBorder="1" applyProtection="1">
      <protection locked="0"/>
    </xf>
    <xf numFmtId="164" fontId="17" fillId="5" borderId="6" xfId="0" applyNumberFormat="1" applyFont="1" applyFill="1" applyBorder="1" applyAlignment="1">
      <alignment horizontal="center" vertical="center"/>
    </xf>
    <xf numFmtId="165" fontId="17" fillId="5" borderId="6" xfId="0" applyFont="1" applyFill="1" applyBorder="1" applyAlignment="1">
      <alignment horizontal="center" vertical="center"/>
    </xf>
    <xf numFmtId="165" fontId="17" fillId="5" borderId="6" xfId="2" applyFont="1" applyFill="1" applyBorder="1" applyAlignment="1" applyProtection="1">
      <alignment horizontal="center"/>
      <protection locked="0"/>
    </xf>
    <xf numFmtId="15" fontId="17" fillId="5" borderId="6" xfId="2" applyNumberFormat="1" applyFont="1" applyFill="1" applyBorder="1" applyAlignment="1" applyProtection="1">
      <alignment horizontal="center"/>
      <protection locked="0"/>
    </xf>
    <xf numFmtId="165" fontId="17" fillId="5" borderId="6" xfId="0" applyNumberFormat="1" applyFont="1" applyFill="1" applyBorder="1" applyAlignment="1">
      <alignment horizontal="center" vertical="center"/>
    </xf>
    <xf numFmtId="1" fontId="17" fillId="5" borderId="6" xfId="0" applyNumberFormat="1" applyFont="1" applyFill="1" applyBorder="1" applyAlignment="1">
      <alignment horizontal="center" vertical="center"/>
    </xf>
    <xf numFmtId="165" fontId="17" fillId="5" borderId="9" xfId="0" applyFont="1" applyFill="1" applyBorder="1" applyAlignment="1">
      <alignment horizontal="center" vertical="center" wrapText="1"/>
    </xf>
    <xf numFmtId="165" fontId="16" fillId="0" borderId="19" xfId="0" applyFont="1" applyFill="1" applyBorder="1" applyAlignment="1">
      <alignment vertical="center"/>
    </xf>
    <xf numFmtId="165" fontId="16" fillId="0" borderId="22" xfId="0" applyFont="1" applyBorder="1" applyAlignment="1">
      <alignment vertical="center"/>
    </xf>
    <xf numFmtId="165" fontId="16" fillId="0" borderId="22" xfId="0" applyFont="1" applyBorder="1" applyAlignment="1">
      <alignment horizontal="center" vertical="center"/>
    </xf>
    <xf numFmtId="165" fontId="16" fillId="0" borderId="20" xfId="0" applyFont="1" applyBorder="1" applyAlignment="1">
      <alignment horizontal="centerContinuous" vertical="center" wrapText="1"/>
    </xf>
    <xf numFmtId="165" fontId="16" fillId="0" borderId="16" xfId="0" applyFont="1" applyFill="1" applyBorder="1" applyAlignment="1">
      <alignment vertical="center"/>
    </xf>
    <xf numFmtId="165" fontId="16" fillId="0" borderId="21" xfId="0" applyFont="1" applyBorder="1" applyAlignment="1">
      <alignment vertical="center"/>
    </xf>
    <xf numFmtId="165" fontId="16" fillId="0" borderId="21" xfId="0" applyFont="1" applyBorder="1" applyAlignment="1">
      <alignment horizontal="center" vertical="center"/>
    </xf>
    <xf numFmtId="165" fontId="16" fillId="0" borderId="17" xfId="0" applyFont="1" applyBorder="1" applyAlignment="1">
      <alignment horizontal="centerContinuous" vertical="center" wrapText="1"/>
    </xf>
    <xf numFmtId="165" fontId="16" fillId="0" borderId="0" xfId="0" applyFont="1" applyFill="1" applyBorder="1" applyAlignment="1">
      <alignment vertical="center"/>
    </xf>
    <xf numFmtId="165" fontId="16" fillId="0" borderId="0" xfId="0" applyFont="1" applyBorder="1" applyAlignment="1">
      <alignment horizontal="centerContinuous" vertical="center" wrapText="1"/>
    </xf>
    <xf numFmtId="165" fontId="21" fillId="0" borderId="0" xfId="4" applyFont="1"/>
    <xf numFmtId="165" fontId="11" fillId="0" borderId="0" xfId="0" applyFont="1" applyAlignment="1">
      <alignment horizontal="center" vertical="center" wrapText="1"/>
    </xf>
    <xf numFmtId="165" fontId="11" fillId="4" borderId="13" xfId="2" applyFont="1" applyFill="1" applyBorder="1" applyProtection="1">
      <protection locked="0"/>
    </xf>
    <xf numFmtId="164" fontId="11" fillId="4" borderId="10" xfId="0" applyNumberFormat="1" applyFont="1" applyFill="1" applyBorder="1" applyAlignment="1">
      <alignment horizontal="center" vertical="center"/>
    </xf>
    <xf numFmtId="165" fontId="11" fillId="4" borderId="10" xfId="0" applyFont="1" applyFill="1" applyBorder="1" applyAlignment="1">
      <alignment horizontal="center" vertical="center"/>
    </xf>
    <xf numFmtId="165" fontId="11" fillId="4" borderId="10" xfId="2" applyFont="1" applyFill="1" applyBorder="1" applyAlignment="1" applyProtection="1">
      <alignment horizontal="center"/>
      <protection locked="0"/>
    </xf>
    <xf numFmtId="165" fontId="11" fillId="4" borderId="10" xfId="0" applyNumberFormat="1" applyFont="1" applyFill="1" applyBorder="1" applyAlignment="1">
      <alignment horizontal="center" vertical="center"/>
    </xf>
    <xf numFmtId="15" fontId="11" fillId="4" borderId="10" xfId="2" applyNumberFormat="1" applyFont="1" applyFill="1" applyBorder="1" applyAlignment="1" applyProtection="1">
      <alignment horizontal="center"/>
      <protection locked="0"/>
    </xf>
    <xf numFmtId="1" fontId="11" fillId="4" borderId="10" xfId="0" applyNumberFormat="1" applyFont="1" applyFill="1" applyBorder="1" applyAlignment="1">
      <alignment horizontal="center" vertical="center"/>
    </xf>
    <xf numFmtId="165" fontId="11" fillId="4" borderId="26" xfId="0" applyFont="1" applyFill="1" applyBorder="1" applyAlignment="1">
      <alignment horizontal="center" vertical="center" wrapText="1"/>
    </xf>
    <xf numFmtId="165" fontId="11" fillId="0" borderId="27" xfId="0" applyFont="1" applyFill="1" applyBorder="1" applyAlignment="1">
      <alignment horizontal="center" vertical="center" wrapText="1"/>
    </xf>
    <xf numFmtId="165" fontId="11" fillId="0" borderId="28" xfId="0" applyFont="1" applyBorder="1" applyAlignment="1">
      <alignment horizontal="center" vertical="center" wrapText="1"/>
    </xf>
    <xf numFmtId="165" fontId="11" fillId="0" borderId="29" xfId="0" applyFont="1" applyBorder="1" applyAlignment="1">
      <alignment horizontal="center" vertical="center" wrapText="1"/>
    </xf>
    <xf numFmtId="1" fontId="11" fillId="0" borderId="8" xfId="0" applyNumberFormat="1" applyFont="1" applyBorder="1" applyAlignment="1">
      <alignment horizontal="center" vertical="center"/>
    </xf>
    <xf numFmtId="1" fontId="11" fillId="0" borderId="6" xfId="0" applyNumberFormat="1" applyFont="1" applyBorder="1" applyAlignment="1">
      <alignment horizontal="center" vertical="center"/>
    </xf>
    <xf numFmtId="1" fontId="11" fillId="0" borderId="7" xfId="0" applyNumberFormat="1" applyFont="1" applyBorder="1" applyAlignment="1">
      <alignment horizontal="center" vertical="center"/>
    </xf>
    <xf numFmtId="1" fontId="4" fillId="0" borderId="8" xfId="0" applyNumberFormat="1" applyFont="1" applyBorder="1" applyAlignment="1">
      <alignment horizontal="center" vertical="center"/>
    </xf>
    <xf numFmtId="1" fontId="4" fillId="0" borderId="6" xfId="0" applyNumberFormat="1" applyFont="1" applyBorder="1" applyAlignment="1">
      <alignment horizontal="center" vertical="center"/>
    </xf>
    <xf numFmtId="1" fontId="4" fillId="0" borderId="7" xfId="0" applyNumberFormat="1" applyFont="1" applyBorder="1" applyAlignment="1">
      <alignment horizontal="center" vertical="center"/>
    </xf>
    <xf numFmtId="165" fontId="11" fillId="0" borderId="24" xfId="0" applyFont="1" applyBorder="1" applyAlignment="1">
      <alignment horizontal="center" vertical="center" wrapText="1"/>
    </xf>
    <xf numFmtId="165" fontId="11" fillId="0" borderId="25" xfId="0" applyFont="1" applyBorder="1" applyAlignment="1">
      <alignment horizontal="center" vertical="center" wrapText="1"/>
    </xf>
    <xf numFmtId="165" fontId="11" fillId="0" borderId="2" xfId="0" applyFont="1" applyBorder="1" applyAlignment="1">
      <alignment horizontal="center" vertical="center"/>
    </xf>
    <xf numFmtId="165" fontId="11" fillId="0" borderId="3" xfId="0" applyFont="1" applyBorder="1" applyAlignment="1">
      <alignment horizontal="center" vertical="center"/>
    </xf>
    <xf numFmtId="165" fontId="11" fillId="0" borderId="11" xfId="0" applyFont="1" applyBorder="1" applyAlignment="1">
      <alignment horizontal="center" vertical="center"/>
    </xf>
    <xf numFmtId="165" fontId="20" fillId="0" borderId="24" xfId="1" applyFont="1" applyBorder="1" applyAlignment="1">
      <alignment horizontal="center" vertical="center" wrapText="1"/>
    </xf>
    <xf numFmtId="165" fontId="20" fillId="0" borderId="25" xfId="1" applyFont="1" applyBorder="1" applyAlignment="1">
      <alignment horizontal="center" vertical="center" wrapText="1"/>
    </xf>
    <xf numFmtId="165" fontId="20" fillId="0" borderId="24" xfId="1" quotePrefix="1" applyFont="1" applyBorder="1" applyAlignment="1">
      <alignment horizontal="center" vertical="center" wrapText="1"/>
    </xf>
    <xf numFmtId="165" fontId="20" fillId="0" borderId="25" xfId="1" quotePrefix="1" applyFont="1" applyBorder="1" applyAlignment="1">
      <alignment horizontal="center" vertical="center" wrapText="1"/>
    </xf>
    <xf numFmtId="165" fontId="11" fillId="0" borderId="24" xfId="0" applyFont="1" applyFill="1" applyBorder="1" applyAlignment="1">
      <alignment horizontal="center" vertical="center"/>
    </xf>
    <xf numFmtId="165" fontId="11" fillId="0" borderId="25" xfId="0" applyFont="1" applyFill="1" applyBorder="1" applyAlignment="1">
      <alignment horizontal="center" vertical="center"/>
    </xf>
    <xf numFmtId="165" fontId="20" fillId="0" borderId="24" xfId="1" applyFont="1" applyBorder="1" applyAlignment="1">
      <alignment horizontal="center" vertical="center"/>
    </xf>
    <xf numFmtId="165" fontId="20" fillId="0" borderId="25" xfId="1" applyFont="1" applyBorder="1" applyAlignment="1">
      <alignment horizontal="center" vertical="center"/>
    </xf>
    <xf numFmtId="165" fontId="20" fillId="0" borderId="16" xfId="1" quotePrefix="1" applyFont="1" applyBorder="1" applyAlignment="1">
      <alignment horizontal="center" vertical="center" wrapText="1"/>
    </xf>
    <xf numFmtId="165" fontId="20" fillId="0" borderId="19" xfId="1" quotePrefix="1" applyFont="1" applyBorder="1" applyAlignment="1">
      <alignment horizontal="center" vertical="center" wrapText="1"/>
    </xf>
    <xf numFmtId="165" fontId="20" fillId="0" borderId="4" xfId="1" applyFont="1" applyBorder="1" applyAlignment="1">
      <alignment horizontal="center" vertical="center" wrapText="1"/>
    </xf>
    <xf numFmtId="165" fontId="20" fillId="0" borderId="5" xfId="1" applyFont="1" applyBorder="1" applyAlignment="1">
      <alignment horizontal="center" vertical="center" wrapText="1"/>
    </xf>
    <xf numFmtId="165" fontId="20" fillId="0" borderId="17" xfId="1" quotePrefix="1" applyFont="1" applyBorder="1" applyAlignment="1">
      <alignment horizontal="center" vertical="center" wrapText="1"/>
    </xf>
    <xf numFmtId="165" fontId="20" fillId="0" borderId="20" xfId="1" quotePrefix="1" applyFont="1" applyBorder="1" applyAlignment="1">
      <alignment horizontal="center" vertical="center" wrapText="1"/>
    </xf>
    <xf numFmtId="165" fontId="11" fillId="4" borderId="0" xfId="4" applyFont="1" applyFill="1" applyBorder="1" applyAlignment="1">
      <alignment horizontal="center"/>
    </xf>
    <xf numFmtId="165" fontId="17" fillId="5" borderId="0" xfId="4" applyFont="1" applyFill="1" applyBorder="1" applyAlignment="1">
      <alignment horizontal="center"/>
    </xf>
    <xf numFmtId="165" fontId="13" fillId="0" borderId="16" xfId="0" applyFont="1" applyFill="1" applyBorder="1" applyAlignment="1">
      <alignment horizontal="left" vertical="center" wrapText="1"/>
    </xf>
    <xf numFmtId="165" fontId="13" fillId="0" borderId="21" xfId="0" applyFont="1" applyFill="1" applyBorder="1" applyAlignment="1">
      <alignment horizontal="left" vertical="center" wrapText="1"/>
    </xf>
    <xf numFmtId="165" fontId="13" fillId="0" borderId="17" xfId="0" applyFont="1" applyFill="1" applyBorder="1" applyAlignment="1">
      <alignment horizontal="left" vertical="center" wrapText="1"/>
    </xf>
    <xf numFmtId="165" fontId="13" fillId="0" borderId="18" xfId="0" applyFont="1" applyFill="1" applyBorder="1" applyAlignment="1">
      <alignment horizontal="left" vertical="center" wrapText="1"/>
    </xf>
    <xf numFmtId="165" fontId="13" fillId="0" borderId="0" xfId="0" applyFont="1" applyFill="1" applyBorder="1" applyAlignment="1">
      <alignment horizontal="left" vertical="center" wrapText="1"/>
    </xf>
    <xf numFmtId="165" fontId="13" fillId="0" borderId="12" xfId="0" applyFont="1" applyFill="1" applyBorder="1" applyAlignment="1">
      <alignment horizontal="left" vertical="center" wrapText="1"/>
    </xf>
    <xf numFmtId="165" fontId="13" fillId="0" borderId="19" xfId="0" applyFont="1" applyFill="1" applyBorder="1" applyAlignment="1">
      <alignment horizontal="left" vertical="center" wrapText="1"/>
    </xf>
    <xf numFmtId="165" fontId="13" fillId="0" borderId="22" xfId="0" applyFont="1" applyFill="1" applyBorder="1" applyAlignment="1">
      <alignment horizontal="left" vertical="center" wrapText="1"/>
    </xf>
    <xf numFmtId="165" fontId="13" fillId="0" borderId="20" xfId="0" applyFont="1" applyFill="1" applyBorder="1" applyAlignment="1">
      <alignment horizontal="left" vertical="center" wrapText="1"/>
    </xf>
    <xf numFmtId="165" fontId="15" fillId="0" borderId="18" xfId="0" applyFont="1" applyFill="1" applyBorder="1" applyAlignment="1">
      <alignment horizontal="center" vertical="center"/>
    </xf>
    <xf numFmtId="165" fontId="11" fillId="0" borderId="0" xfId="0" applyFont="1" applyFill="1" applyBorder="1" applyAlignment="1">
      <alignment horizontal="center" vertical="center"/>
    </xf>
    <xf numFmtId="165" fontId="11" fillId="0" borderId="12" xfId="0" applyFont="1" applyFill="1" applyBorder="1" applyAlignment="1">
      <alignment horizontal="center" vertical="center"/>
    </xf>
    <xf numFmtId="165" fontId="11" fillId="6" borderId="0" xfId="0" applyFont="1" applyFill="1" applyBorder="1" applyAlignment="1">
      <alignment horizontal="center" vertical="center"/>
    </xf>
    <xf numFmtId="165" fontId="17" fillId="3" borderId="0" xfId="4" applyFont="1" applyFill="1" applyBorder="1" applyAlignment="1">
      <alignment horizontal="center"/>
    </xf>
    <xf numFmtId="165" fontId="7" fillId="0" borderId="2" xfId="0" applyFont="1" applyBorder="1" applyAlignment="1">
      <alignment horizontal="center" vertical="center"/>
    </xf>
    <xf numFmtId="165" fontId="7" fillId="0" borderId="3" xfId="0" applyFont="1" applyBorder="1" applyAlignment="1">
      <alignment horizontal="center" vertical="center"/>
    </xf>
    <xf numFmtId="165" fontId="7" fillId="0" borderId="11" xfId="0" applyFont="1" applyBorder="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 3" xfId="3" xr:uid="{00000000-0005-0000-0000-000003000000}"/>
    <cellStyle name="Normal 4" xfId="4" xr:uid="{00000000-0005-0000-0000-000004000000}"/>
  </cellStyles>
  <dxfs count="9">
    <dxf>
      <font>
        <color theme="0"/>
      </font>
      <fill>
        <patternFill>
          <bgColor theme="5"/>
        </patternFill>
      </fill>
    </dxf>
    <dxf>
      <font>
        <color theme="1"/>
      </font>
      <fill>
        <patternFill>
          <bgColor rgb="FFFFFF00"/>
        </patternFill>
      </fill>
    </dxf>
    <dxf>
      <font>
        <color theme="0"/>
      </font>
      <fill>
        <patternFill>
          <bgColor rgb="FF00B050"/>
        </patternFill>
      </fill>
    </dxf>
    <dxf>
      <font>
        <color theme="0"/>
      </font>
      <fill>
        <patternFill>
          <bgColor theme="5"/>
        </patternFill>
      </fill>
    </dxf>
    <dxf>
      <font>
        <color theme="1"/>
      </font>
      <fill>
        <patternFill>
          <bgColor rgb="FFFFFF00"/>
        </patternFill>
      </fill>
    </dxf>
    <dxf>
      <font>
        <color theme="0"/>
      </font>
      <fill>
        <patternFill>
          <bgColor rgb="FF00B050"/>
        </patternFill>
      </fill>
    </dxf>
    <dxf>
      <font>
        <color theme="0"/>
      </font>
      <fill>
        <patternFill>
          <bgColor theme="5"/>
        </patternFill>
      </fill>
    </dxf>
    <dxf>
      <font>
        <color theme="1"/>
      </font>
      <fill>
        <patternFill>
          <bgColor rgb="FFFFFF00"/>
        </patternFill>
      </fill>
    </dxf>
    <dxf>
      <font>
        <color theme="0"/>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0"/>
  <sheetViews>
    <sheetView showGridLines="0" zoomScale="80" zoomScaleNormal="80" workbookViewId="0">
      <pane xSplit="2" ySplit="21" topLeftCell="C25" activePane="bottomRight" state="frozen"/>
      <selection pane="topRight" activeCell="C1" sqref="C1"/>
      <selection pane="bottomLeft" activeCell="A15" sqref="A15"/>
      <selection pane="bottomRight" activeCell="O26" sqref="A26:XFD27"/>
    </sheetView>
  </sheetViews>
  <sheetFormatPr defaultRowHeight="12.75" x14ac:dyDescent="0.2"/>
  <cols>
    <col min="1" max="1" width="25.7109375" style="2" customWidth="1"/>
    <col min="2" max="2" width="17.140625" style="4" bestFit="1" customWidth="1"/>
    <col min="3" max="3" width="13.28515625" style="5" bestFit="1" customWidth="1"/>
    <col min="4" max="4" width="15.7109375" style="4" customWidth="1"/>
    <col min="5" max="5" width="11.85546875" style="4" customWidth="1"/>
    <col min="6" max="6" width="12.5703125" style="4" bestFit="1" customWidth="1"/>
    <col min="7" max="7" width="13.28515625" style="4" bestFit="1" customWidth="1"/>
    <col min="8" max="8" width="18.85546875" style="5" customWidth="1"/>
    <col min="9" max="9" width="20" style="4" customWidth="1"/>
    <col min="10" max="10" width="15.85546875" style="5" customWidth="1"/>
    <col min="11" max="11" width="12.42578125" style="5" customWidth="1"/>
    <col min="12" max="12" width="20.28515625" style="5" customWidth="1"/>
    <col min="13" max="13" width="12.42578125" style="5" bestFit="1" customWidth="1"/>
    <col min="14" max="14" width="28.85546875" style="1" customWidth="1"/>
    <col min="15" max="16384" width="9.140625" style="4"/>
  </cols>
  <sheetData>
    <row r="1" spans="1:14" x14ac:dyDescent="0.2">
      <c r="A1" s="275" t="s">
        <v>67</v>
      </c>
      <c r="B1" s="276"/>
      <c r="C1" s="276"/>
      <c r="D1" s="276"/>
      <c r="E1" s="276"/>
      <c r="F1" s="276"/>
      <c r="G1" s="276"/>
      <c r="H1" s="276"/>
      <c r="I1" s="276"/>
      <c r="J1" s="276"/>
      <c r="K1" s="276"/>
      <c r="L1" s="276"/>
      <c r="M1" s="276"/>
      <c r="N1" s="277"/>
    </row>
    <row r="2" spans="1:14" ht="12.75" customHeight="1" x14ac:dyDescent="0.2">
      <c r="A2" s="278"/>
      <c r="B2" s="279"/>
      <c r="C2" s="279"/>
      <c r="D2" s="279"/>
      <c r="E2" s="279"/>
      <c r="F2" s="279"/>
      <c r="G2" s="279"/>
      <c r="H2" s="279"/>
      <c r="I2" s="279"/>
      <c r="J2" s="279"/>
      <c r="K2" s="279"/>
      <c r="L2" s="279"/>
      <c r="M2" s="279"/>
      <c r="N2" s="280"/>
    </row>
    <row r="3" spans="1:14" ht="12.75" customHeight="1" x14ac:dyDescent="0.2">
      <c r="A3" s="278"/>
      <c r="B3" s="279"/>
      <c r="C3" s="279"/>
      <c r="D3" s="279"/>
      <c r="E3" s="279"/>
      <c r="F3" s="279"/>
      <c r="G3" s="279"/>
      <c r="H3" s="279"/>
      <c r="I3" s="279"/>
      <c r="J3" s="279"/>
      <c r="K3" s="279"/>
      <c r="L3" s="279"/>
      <c r="M3" s="279"/>
      <c r="N3" s="280"/>
    </row>
    <row r="4" spans="1:14" ht="13.5" customHeight="1" x14ac:dyDescent="0.2">
      <c r="A4" s="278"/>
      <c r="B4" s="279"/>
      <c r="C4" s="279"/>
      <c r="D4" s="279"/>
      <c r="E4" s="279"/>
      <c r="F4" s="279"/>
      <c r="G4" s="279"/>
      <c r="H4" s="279"/>
      <c r="I4" s="279"/>
      <c r="J4" s="279"/>
      <c r="K4" s="279"/>
      <c r="L4" s="279"/>
      <c r="M4" s="279"/>
      <c r="N4" s="280"/>
    </row>
    <row r="5" spans="1:14" ht="13.5" thickBot="1" x14ac:dyDescent="0.25">
      <c r="A5" s="281"/>
      <c r="B5" s="282"/>
      <c r="C5" s="282"/>
      <c r="D5" s="282"/>
      <c r="E5" s="282"/>
      <c r="F5" s="282"/>
      <c r="G5" s="282"/>
      <c r="H5" s="282"/>
      <c r="I5" s="282"/>
      <c r="J5" s="282"/>
      <c r="K5" s="282"/>
      <c r="L5" s="282"/>
      <c r="M5" s="282"/>
      <c r="N5" s="283"/>
    </row>
    <row r="6" spans="1:14" s="105" customFormat="1" ht="15" x14ac:dyDescent="0.2">
      <c r="A6" s="229"/>
      <c r="B6" s="230"/>
      <c r="C6" s="231"/>
      <c r="D6" s="230"/>
      <c r="E6" s="230"/>
      <c r="F6" s="230"/>
      <c r="G6" s="230"/>
      <c r="H6" s="231"/>
      <c r="I6" s="230"/>
      <c r="J6" s="231"/>
      <c r="K6" s="231"/>
      <c r="L6" s="231"/>
      <c r="M6" s="231"/>
      <c r="N6" s="232"/>
    </row>
    <row r="7" spans="1:14" s="105" customFormat="1" ht="15" x14ac:dyDescent="0.2">
      <c r="A7" s="104"/>
      <c r="B7" s="108"/>
      <c r="C7" s="106"/>
      <c r="D7" s="108"/>
      <c r="E7" s="108"/>
      <c r="F7" s="108"/>
      <c r="G7" s="108"/>
      <c r="H7" s="106"/>
      <c r="I7" s="108"/>
      <c r="J7" s="106"/>
      <c r="K7" s="106"/>
      <c r="L7" s="106"/>
      <c r="M7" s="106"/>
      <c r="N7" s="107"/>
    </row>
    <row r="8" spans="1:14" s="105" customFormat="1" ht="15.75" x14ac:dyDescent="0.2">
      <c r="A8" s="284" t="s">
        <v>83</v>
      </c>
      <c r="B8" s="285"/>
      <c r="C8" s="285"/>
      <c r="D8" s="285"/>
      <c r="E8" s="285"/>
      <c r="F8" s="285"/>
      <c r="G8" s="285"/>
      <c r="H8" s="285"/>
      <c r="I8" s="285"/>
      <c r="J8" s="285"/>
      <c r="K8" s="285"/>
      <c r="L8" s="285"/>
      <c r="M8" s="285"/>
      <c r="N8" s="286"/>
    </row>
    <row r="9" spans="1:14" s="105" customFormat="1" ht="15" x14ac:dyDescent="0.2">
      <c r="A9" s="104"/>
      <c r="B9" s="108"/>
      <c r="C9" s="106"/>
      <c r="D9" s="108"/>
      <c r="E9" s="108"/>
      <c r="F9" s="108"/>
      <c r="G9" s="108"/>
      <c r="H9" s="106"/>
      <c r="I9" s="108"/>
      <c r="J9" s="106"/>
      <c r="K9" s="106"/>
      <c r="L9" s="106"/>
      <c r="M9" s="106"/>
      <c r="N9" s="107"/>
    </row>
    <row r="10" spans="1:14" s="105" customFormat="1" ht="15.75" x14ac:dyDescent="0.25">
      <c r="A10" s="104"/>
      <c r="B10" s="287" t="s">
        <v>79</v>
      </c>
      <c r="C10" s="287"/>
      <c r="D10" s="108"/>
      <c r="E10" s="288" t="s">
        <v>80</v>
      </c>
      <c r="F10" s="288"/>
      <c r="G10" s="108"/>
      <c r="H10" s="273" t="s">
        <v>81</v>
      </c>
      <c r="I10" s="273"/>
      <c r="J10" s="108"/>
      <c r="K10" s="274" t="s">
        <v>82</v>
      </c>
      <c r="L10" s="274"/>
      <c r="M10" s="106"/>
      <c r="N10" s="107"/>
    </row>
    <row r="11" spans="1:14" s="105" customFormat="1" ht="15" x14ac:dyDescent="0.2">
      <c r="A11" s="104"/>
      <c r="B11" s="108"/>
      <c r="C11" s="106"/>
      <c r="D11" s="108"/>
      <c r="E11" s="108"/>
      <c r="F11" s="108"/>
      <c r="G11" s="108"/>
      <c r="H11" s="106"/>
      <c r="I11" s="108"/>
      <c r="J11" s="106"/>
      <c r="K11" s="106"/>
      <c r="L11" s="106"/>
      <c r="M11" s="106"/>
      <c r="N11" s="107"/>
    </row>
    <row r="12" spans="1:14" s="105" customFormat="1" ht="15.75" thickBot="1" x14ac:dyDescent="0.25">
      <c r="A12" s="104"/>
      <c r="B12" s="108"/>
      <c r="C12" s="106"/>
      <c r="D12" s="108"/>
      <c r="E12" s="108"/>
      <c r="F12" s="108"/>
      <c r="G12" s="108"/>
      <c r="H12" s="106"/>
      <c r="I12" s="108"/>
      <c r="J12" s="106"/>
      <c r="K12" s="106"/>
      <c r="L12" s="106"/>
      <c r="M12" s="106"/>
      <c r="N12" s="107"/>
    </row>
    <row r="13" spans="1:14" s="236" customFormat="1" ht="48" thickBot="1" x14ac:dyDescent="0.25">
      <c r="A13" s="245" t="s">
        <v>68</v>
      </c>
      <c r="B13" s="246" t="s">
        <v>10</v>
      </c>
      <c r="C13" s="246" t="s">
        <v>69</v>
      </c>
      <c r="D13" s="246" t="s">
        <v>70</v>
      </c>
      <c r="E13" s="246" t="s">
        <v>12</v>
      </c>
      <c r="F13" s="246" t="s">
        <v>71</v>
      </c>
      <c r="G13" s="246" t="s">
        <v>72</v>
      </c>
      <c r="H13" s="246"/>
      <c r="I13" s="246" t="s">
        <v>73</v>
      </c>
      <c r="J13" s="246" t="s">
        <v>74</v>
      </c>
      <c r="K13" s="246" t="s">
        <v>75</v>
      </c>
      <c r="L13" s="246" t="s">
        <v>76</v>
      </c>
      <c r="M13" s="246" t="s">
        <v>77</v>
      </c>
      <c r="N13" s="247" t="s">
        <v>78</v>
      </c>
    </row>
    <row r="14" spans="1:14" s="105" customFormat="1" ht="15.75" x14ac:dyDescent="0.25">
      <c r="A14" s="117" t="s">
        <v>38</v>
      </c>
      <c r="B14" s="118" t="s">
        <v>37</v>
      </c>
      <c r="C14" s="123">
        <v>0</v>
      </c>
      <c r="D14" s="120"/>
      <c r="E14" s="121">
        <v>41888</v>
      </c>
      <c r="F14" s="122">
        <v>42252</v>
      </c>
      <c r="G14" s="120" t="s">
        <v>26</v>
      </c>
      <c r="H14" s="119"/>
      <c r="I14" s="121">
        <f>F14+90</f>
        <v>42342</v>
      </c>
      <c r="J14" s="123">
        <v>1</v>
      </c>
      <c r="K14" s="121">
        <v>40544</v>
      </c>
      <c r="L14" s="121">
        <v>42475</v>
      </c>
      <c r="M14" s="121">
        <v>42405</v>
      </c>
      <c r="N14" s="124"/>
    </row>
    <row r="15" spans="1:14" s="105" customFormat="1" ht="15.75" x14ac:dyDescent="0.25">
      <c r="A15" s="109" t="s">
        <v>39</v>
      </c>
      <c r="B15" s="110" t="s">
        <v>37</v>
      </c>
      <c r="C15" s="115">
        <v>0</v>
      </c>
      <c r="D15" s="112"/>
      <c r="E15" s="113">
        <v>41893</v>
      </c>
      <c r="F15" s="114">
        <v>42257</v>
      </c>
      <c r="G15" s="112" t="s">
        <v>26</v>
      </c>
      <c r="H15" s="111"/>
      <c r="I15" s="113">
        <f t="shared" ref="I15:I21" si="0">F15+90</f>
        <v>42347</v>
      </c>
      <c r="J15" s="115">
        <v>1</v>
      </c>
      <c r="K15" s="113">
        <v>40878</v>
      </c>
      <c r="L15" s="113">
        <v>42475</v>
      </c>
      <c r="M15" s="113">
        <v>42433</v>
      </c>
      <c r="N15" s="116"/>
    </row>
    <row r="16" spans="1:14" s="105" customFormat="1" ht="15.75" x14ac:dyDescent="0.25">
      <c r="A16" s="125" t="s">
        <v>40</v>
      </c>
      <c r="B16" s="126" t="s">
        <v>37</v>
      </c>
      <c r="C16" s="131">
        <v>0</v>
      </c>
      <c r="D16" s="128"/>
      <c r="E16" s="130">
        <v>41836</v>
      </c>
      <c r="F16" s="129">
        <v>42400</v>
      </c>
      <c r="G16" s="128" t="s">
        <v>27</v>
      </c>
      <c r="H16" s="127"/>
      <c r="I16" s="130">
        <f t="shared" si="0"/>
        <v>42490</v>
      </c>
      <c r="J16" s="131">
        <v>1</v>
      </c>
      <c r="K16" s="130">
        <v>41883</v>
      </c>
      <c r="L16" s="130"/>
      <c r="M16" s="130">
        <v>42932</v>
      </c>
      <c r="N16" s="132"/>
    </row>
    <row r="17" spans="1:14" s="105" customFormat="1" ht="15.75" x14ac:dyDescent="0.25">
      <c r="A17" s="117" t="s">
        <v>38</v>
      </c>
      <c r="B17" s="118" t="s">
        <v>37</v>
      </c>
      <c r="C17" s="123">
        <v>1</v>
      </c>
      <c r="D17" s="120"/>
      <c r="E17" s="122">
        <v>42253</v>
      </c>
      <c r="F17" s="122">
        <v>42400</v>
      </c>
      <c r="G17" s="120" t="s">
        <v>27</v>
      </c>
      <c r="H17" s="119"/>
      <c r="I17" s="121">
        <f t="shared" si="0"/>
        <v>42490</v>
      </c>
      <c r="J17" s="123" t="s">
        <v>29</v>
      </c>
      <c r="K17" s="121">
        <v>41913</v>
      </c>
      <c r="L17" s="121">
        <v>42475</v>
      </c>
      <c r="M17" s="121">
        <v>42405</v>
      </c>
      <c r="N17" s="124"/>
    </row>
    <row r="18" spans="1:14" s="105" customFormat="1" ht="15.75" x14ac:dyDescent="0.25">
      <c r="A18" s="109" t="s">
        <v>39</v>
      </c>
      <c r="B18" s="110" t="s">
        <v>37</v>
      </c>
      <c r="C18" s="115">
        <v>1</v>
      </c>
      <c r="D18" s="112"/>
      <c r="E18" s="114">
        <v>42258</v>
      </c>
      <c r="F18" s="114">
        <v>42400</v>
      </c>
      <c r="G18" s="112" t="s">
        <v>27</v>
      </c>
      <c r="H18" s="111"/>
      <c r="I18" s="113">
        <f t="shared" si="0"/>
        <v>42490</v>
      </c>
      <c r="J18" s="115" t="s">
        <v>29</v>
      </c>
      <c r="K18" s="113">
        <v>42064</v>
      </c>
      <c r="L18" s="113">
        <v>42475</v>
      </c>
      <c r="M18" s="113">
        <v>42433</v>
      </c>
      <c r="N18" s="116"/>
    </row>
    <row r="19" spans="1:14" s="105" customFormat="1" ht="15.75" x14ac:dyDescent="0.25">
      <c r="A19" s="125" t="s">
        <v>40</v>
      </c>
      <c r="B19" s="126" t="s">
        <v>37</v>
      </c>
      <c r="C19" s="131">
        <v>1</v>
      </c>
      <c r="D19" s="128"/>
      <c r="E19" s="130">
        <v>42401</v>
      </c>
      <c r="F19" s="129">
        <v>42766</v>
      </c>
      <c r="G19" s="128" t="s">
        <v>26</v>
      </c>
      <c r="H19" s="127"/>
      <c r="I19" s="130">
        <f t="shared" si="0"/>
        <v>42856</v>
      </c>
      <c r="J19" s="131">
        <v>1</v>
      </c>
      <c r="K19" s="130">
        <v>41883</v>
      </c>
      <c r="L19" s="130"/>
      <c r="M19" s="130">
        <v>42932</v>
      </c>
      <c r="N19" s="132"/>
    </row>
    <row r="20" spans="1:14" s="105" customFormat="1" ht="15.75" x14ac:dyDescent="0.25">
      <c r="A20" s="117" t="s">
        <v>41</v>
      </c>
      <c r="B20" s="118" t="s">
        <v>37</v>
      </c>
      <c r="C20" s="123">
        <v>0</v>
      </c>
      <c r="D20" s="120"/>
      <c r="E20" s="122">
        <v>42415</v>
      </c>
      <c r="F20" s="122">
        <v>42414</v>
      </c>
      <c r="G20" s="120" t="s">
        <v>26</v>
      </c>
      <c r="H20" s="119"/>
      <c r="I20" s="121">
        <f t="shared" si="0"/>
        <v>42504</v>
      </c>
      <c r="J20" s="123" t="s">
        <v>29</v>
      </c>
      <c r="K20" s="121">
        <v>42309</v>
      </c>
      <c r="L20" s="121"/>
      <c r="M20" s="122">
        <v>43146</v>
      </c>
      <c r="N20" s="124"/>
    </row>
    <row r="21" spans="1:14" s="105" customFormat="1" ht="16.5" thickBot="1" x14ac:dyDescent="0.3">
      <c r="A21" s="117" t="s">
        <v>42</v>
      </c>
      <c r="B21" s="118" t="s">
        <v>37</v>
      </c>
      <c r="C21" s="123">
        <v>0</v>
      </c>
      <c r="D21" s="120"/>
      <c r="E21" s="122">
        <v>42420</v>
      </c>
      <c r="F21" s="122">
        <v>42419</v>
      </c>
      <c r="G21" s="120" t="s">
        <v>26</v>
      </c>
      <c r="H21" s="119"/>
      <c r="I21" s="121">
        <f t="shared" si="0"/>
        <v>42509</v>
      </c>
      <c r="J21" s="123" t="s">
        <v>29</v>
      </c>
      <c r="K21" s="121">
        <v>42248</v>
      </c>
      <c r="L21" s="121"/>
      <c r="M21" s="122">
        <v>43151</v>
      </c>
      <c r="N21" s="124"/>
    </row>
    <row r="22" spans="1:14" s="105" customFormat="1" ht="15" x14ac:dyDescent="0.2">
      <c r="A22" s="229"/>
      <c r="B22" s="230"/>
      <c r="C22" s="231"/>
      <c r="D22" s="230"/>
      <c r="E22" s="230"/>
      <c r="F22" s="230"/>
      <c r="G22" s="230"/>
      <c r="H22" s="231"/>
      <c r="I22" s="230"/>
      <c r="J22" s="231"/>
      <c r="K22" s="231"/>
      <c r="L22" s="231"/>
      <c r="M22" s="231"/>
      <c r="N22" s="232"/>
    </row>
    <row r="23" spans="1:14" s="105" customFormat="1" ht="15.75" thickBot="1" x14ac:dyDescent="0.25">
      <c r="A23" s="225"/>
      <c r="B23" s="226"/>
      <c r="C23" s="227"/>
      <c r="D23" s="226"/>
      <c r="E23" s="226"/>
      <c r="F23" s="226"/>
      <c r="G23" s="226"/>
      <c r="H23" s="227"/>
      <c r="I23" s="226"/>
      <c r="J23" s="227"/>
      <c r="K23" s="227"/>
      <c r="L23" s="227"/>
      <c r="M23" s="227"/>
      <c r="N23" s="228"/>
    </row>
    <row r="24" spans="1:14" s="105" customFormat="1" ht="15" x14ac:dyDescent="0.2">
      <c r="A24" s="233"/>
      <c r="B24" s="108"/>
      <c r="C24" s="106"/>
      <c r="D24" s="108"/>
      <c r="E24" s="108"/>
      <c r="F24" s="108"/>
      <c r="G24" s="108"/>
      <c r="H24" s="106"/>
      <c r="I24" s="108"/>
      <c r="J24" s="106"/>
      <c r="K24" s="106"/>
      <c r="L24" s="106"/>
      <c r="M24" s="106"/>
      <c r="N24" s="234"/>
    </row>
    <row r="25" spans="1:14" s="105" customFormat="1" ht="15.75" thickBot="1" x14ac:dyDescent="0.25">
      <c r="A25" s="134"/>
      <c r="C25" s="135"/>
      <c r="H25" s="135"/>
      <c r="J25" s="135"/>
      <c r="K25" s="135"/>
      <c r="L25" s="135"/>
      <c r="M25" s="135"/>
      <c r="N25" s="176"/>
    </row>
    <row r="26" spans="1:14" s="105" customFormat="1" ht="132.75" customHeight="1" x14ac:dyDescent="0.2">
      <c r="A26" s="263" t="s">
        <v>0</v>
      </c>
      <c r="B26" s="265" t="s">
        <v>10</v>
      </c>
      <c r="C26" s="261" t="s">
        <v>84</v>
      </c>
      <c r="D26" s="267" t="s">
        <v>30</v>
      </c>
      <c r="E26" s="269" t="s">
        <v>23</v>
      </c>
      <c r="F26" s="270"/>
      <c r="G26" s="271" t="s">
        <v>32</v>
      </c>
      <c r="H26" s="259" t="s">
        <v>33</v>
      </c>
      <c r="I26" s="261" t="s">
        <v>34</v>
      </c>
      <c r="J26" s="259" t="s">
        <v>85</v>
      </c>
      <c r="K26" s="259" t="s">
        <v>13</v>
      </c>
      <c r="L26" s="259" t="s">
        <v>35</v>
      </c>
      <c r="M26" s="259" t="s">
        <v>11</v>
      </c>
      <c r="N26" s="254" t="s">
        <v>43</v>
      </c>
    </row>
    <row r="27" spans="1:14" s="139" customFormat="1" ht="27" customHeight="1" thickBot="1" x14ac:dyDescent="0.25">
      <c r="A27" s="264"/>
      <c r="B27" s="266"/>
      <c r="C27" s="262"/>
      <c r="D27" s="268"/>
      <c r="E27" s="137" t="s">
        <v>12</v>
      </c>
      <c r="F27" s="138" t="s">
        <v>24</v>
      </c>
      <c r="G27" s="272"/>
      <c r="H27" s="260"/>
      <c r="I27" s="262"/>
      <c r="J27" s="260"/>
      <c r="K27" s="260"/>
      <c r="L27" s="260"/>
      <c r="M27" s="260"/>
      <c r="N27" s="255"/>
    </row>
    <row r="28" spans="1:14" s="134" customFormat="1" ht="15.75" x14ac:dyDescent="0.25">
      <c r="A28" s="140"/>
      <c r="B28" s="141"/>
      <c r="C28" s="142"/>
      <c r="D28" s="143"/>
      <c r="E28" s="144"/>
      <c r="F28" s="145"/>
      <c r="G28" s="143"/>
      <c r="H28" s="142"/>
      <c r="I28" s="144"/>
      <c r="J28" s="146"/>
      <c r="K28" s="144"/>
      <c r="L28" s="147"/>
      <c r="M28" s="145"/>
      <c r="N28" s="148"/>
    </row>
    <row r="29" spans="1:14" s="134" customFormat="1" ht="15.75" x14ac:dyDescent="0.25">
      <c r="A29" s="149"/>
      <c r="B29" s="141"/>
      <c r="C29" s="150"/>
      <c r="D29" s="151"/>
      <c r="E29" s="147"/>
      <c r="F29" s="152"/>
      <c r="G29" s="151"/>
      <c r="H29" s="142"/>
      <c r="I29" s="144"/>
      <c r="J29" s="153"/>
      <c r="K29" s="147"/>
      <c r="L29" s="147"/>
      <c r="M29" s="152"/>
      <c r="N29" s="154"/>
    </row>
    <row r="30" spans="1:14" s="134" customFormat="1" ht="15.75" x14ac:dyDescent="0.25">
      <c r="A30" s="149"/>
      <c r="B30" s="141"/>
      <c r="C30" s="150"/>
      <c r="D30" s="151"/>
      <c r="E30" s="147"/>
      <c r="F30" s="152"/>
      <c r="G30" s="151"/>
      <c r="H30" s="142"/>
      <c r="I30" s="144"/>
      <c r="J30" s="153"/>
      <c r="K30" s="147"/>
      <c r="L30" s="147"/>
      <c r="M30" s="147"/>
      <c r="N30" s="154"/>
    </row>
    <row r="31" spans="1:14" s="134" customFormat="1" ht="15.75" x14ac:dyDescent="0.25">
      <c r="A31" s="155"/>
      <c r="B31" s="141"/>
      <c r="C31" s="150"/>
      <c r="D31" s="151"/>
      <c r="E31" s="147"/>
      <c r="F31" s="152"/>
      <c r="G31" s="151"/>
      <c r="H31" s="142"/>
      <c r="I31" s="144"/>
      <c r="J31" s="153"/>
      <c r="K31" s="147"/>
      <c r="L31" s="147"/>
      <c r="M31" s="147"/>
      <c r="N31" s="154"/>
    </row>
    <row r="32" spans="1:14" s="134" customFormat="1" ht="15.75" x14ac:dyDescent="0.25">
      <c r="A32" s="149"/>
      <c r="B32" s="141"/>
      <c r="C32" s="150"/>
      <c r="D32" s="151"/>
      <c r="E32" s="147"/>
      <c r="F32" s="152"/>
      <c r="G32" s="151"/>
      <c r="H32" s="142"/>
      <c r="I32" s="144"/>
      <c r="J32" s="153"/>
      <c r="K32" s="147"/>
      <c r="L32" s="147"/>
      <c r="M32" s="147"/>
      <c r="N32" s="154"/>
    </row>
    <row r="33" spans="1:15" s="134" customFormat="1" ht="15.75" x14ac:dyDescent="0.25">
      <c r="A33" s="149"/>
      <c r="B33" s="141"/>
      <c r="C33" s="150"/>
      <c r="D33" s="151"/>
      <c r="E33" s="147"/>
      <c r="F33" s="152"/>
      <c r="G33" s="151"/>
      <c r="H33" s="142"/>
      <c r="I33" s="144"/>
      <c r="J33" s="153"/>
      <c r="K33" s="147"/>
      <c r="L33" s="147"/>
      <c r="M33" s="147"/>
      <c r="N33" s="154"/>
    </row>
    <row r="34" spans="1:15" s="134" customFormat="1" ht="15.75" x14ac:dyDescent="0.25">
      <c r="A34" s="149"/>
      <c r="B34" s="141"/>
      <c r="C34" s="150"/>
      <c r="D34" s="151"/>
      <c r="E34" s="147"/>
      <c r="F34" s="152"/>
      <c r="G34" s="151"/>
      <c r="H34" s="142"/>
      <c r="I34" s="144"/>
      <c r="J34" s="153"/>
      <c r="K34" s="147"/>
      <c r="L34" s="147"/>
      <c r="M34" s="152"/>
      <c r="N34" s="154"/>
    </row>
    <row r="35" spans="1:15" s="134" customFormat="1" ht="15.75" x14ac:dyDescent="0.25">
      <c r="A35" s="149"/>
      <c r="B35" s="141"/>
      <c r="C35" s="150"/>
      <c r="D35" s="151"/>
      <c r="E35" s="147"/>
      <c r="F35" s="152"/>
      <c r="G35" s="151"/>
      <c r="H35" s="142"/>
      <c r="I35" s="144"/>
      <c r="J35" s="153"/>
      <c r="K35" s="147"/>
      <c r="L35" s="147"/>
      <c r="M35" s="152"/>
      <c r="N35" s="154"/>
    </row>
    <row r="36" spans="1:15" s="134" customFormat="1" ht="15.75" x14ac:dyDescent="0.2">
      <c r="A36" s="156"/>
      <c r="B36" s="157"/>
      <c r="C36" s="150"/>
      <c r="D36" s="150"/>
      <c r="E36" s="147"/>
      <c r="F36" s="147"/>
      <c r="G36" s="150"/>
      <c r="H36" s="150"/>
      <c r="I36" s="147"/>
      <c r="J36" s="153"/>
      <c r="K36" s="147"/>
      <c r="L36" s="147"/>
      <c r="M36" s="147"/>
      <c r="N36" s="154"/>
      <c r="O36" s="158"/>
    </row>
    <row r="37" spans="1:15" s="134" customFormat="1" ht="13.5" customHeight="1" thickBot="1" x14ac:dyDescent="0.25">
      <c r="A37" s="159"/>
      <c r="B37" s="160"/>
      <c r="C37" s="161"/>
      <c r="D37" s="161"/>
      <c r="E37" s="162"/>
      <c r="F37" s="162"/>
      <c r="G37" s="161"/>
      <c r="H37" s="161"/>
      <c r="I37" s="162"/>
      <c r="J37" s="163"/>
      <c r="K37" s="162"/>
      <c r="L37" s="162"/>
      <c r="M37" s="162"/>
      <c r="N37" s="164"/>
    </row>
    <row r="38" spans="1:15" s="105" customFormat="1" ht="13.5" customHeight="1" thickBot="1" x14ac:dyDescent="0.25">
      <c r="A38" s="165"/>
      <c r="B38" s="166"/>
      <c r="C38" s="167"/>
      <c r="D38" s="167"/>
      <c r="E38" s="167"/>
      <c r="F38" s="165"/>
      <c r="G38" s="167"/>
      <c r="H38" s="168"/>
      <c r="I38" s="165"/>
      <c r="J38" s="167"/>
      <c r="K38" s="167"/>
      <c r="L38" s="167"/>
      <c r="M38" s="169"/>
      <c r="N38" s="170"/>
    </row>
    <row r="39" spans="1:15" s="134" customFormat="1" ht="16.5" thickBot="1" x14ac:dyDescent="0.25">
      <c r="A39" s="256" t="s">
        <v>25</v>
      </c>
      <c r="B39" s="257"/>
      <c r="C39" s="257"/>
      <c r="D39" s="257"/>
      <c r="E39" s="257"/>
      <c r="F39" s="258"/>
      <c r="G39" s="171"/>
      <c r="H39" s="139"/>
      <c r="I39" s="172"/>
      <c r="J39" s="172"/>
      <c r="K39" s="172"/>
      <c r="L39" s="176"/>
    </row>
    <row r="40" spans="1:15" s="134" customFormat="1" ht="31.5" x14ac:dyDescent="0.25">
      <c r="A40" s="177" t="s">
        <v>6</v>
      </c>
      <c r="B40" s="178" t="s">
        <v>5</v>
      </c>
      <c r="C40" s="179" t="s">
        <v>4</v>
      </c>
      <c r="D40" s="179" t="s">
        <v>3</v>
      </c>
      <c r="E40" s="177" t="s">
        <v>1</v>
      </c>
      <c r="F40" s="180" t="s">
        <v>2</v>
      </c>
      <c r="G40" s="139"/>
      <c r="H40" s="139"/>
      <c r="I40" s="139"/>
      <c r="J40" s="181"/>
      <c r="K40" s="172"/>
      <c r="L40" s="176"/>
    </row>
    <row r="41" spans="1:15" s="105" customFormat="1" ht="16.5" thickBot="1" x14ac:dyDescent="0.25">
      <c r="A41" s="248">
        <f>COUNTIF(H:H,"MQ")</f>
        <v>0</v>
      </c>
      <c r="B41" s="249">
        <f>COUNTIF(H:H,"HQ")</f>
        <v>0</v>
      </c>
      <c r="C41" s="250">
        <f>COUNTIF(H:H,"Q")</f>
        <v>0</v>
      </c>
      <c r="D41" s="250">
        <f>COUNTIF(H:H,"NQ")</f>
        <v>0</v>
      </c>
      <c r="E41" s="248">
        <f>A41+B41+C41+D41</f>
        <v>0</v>
      </c>
      <c r="F41" s="182">
        <f>IF(E41=0,0,A41/E41)</f>
        <v>0</v>
      </c>
      <c r="G41" s="175"/>
      <c r="H41" s="175"/>
      <c r="I41" s="139"/>
      <c r="J41" s="172"/>
      <c r="K41" s="174"/>
    </row>
    <row r="42" spans="1:15" s="105" customFormat="1" ht="15.75" x14ac:dyDescent="0.25">
      <c r="A42" s="139"/>
      <c r="B42" s="175"/>
      <c r="C42" s="172"/>
      <c r="D42" s="175"/>
      <c r="E42" s="175"/>
      <c r="F42" s="175"/>
      <c r="G42" s="175"/>
      <c r="H42" s="172"/>
      <c r="I42" s="173"/>
      <c r="J42" s="175"/>
      <c r="K42" s="175"/>
    </row>
    <row r="43" spans="1:15" s="105" customFormat="1" ht="15.75" x14ac:dyDescent="0.25">
      <c r="A43" s="183" t="s">
        <v>31</v>
      </c>
      <c r="B43" s="175"/>
      <c r="C43" s="172"/>
      <c r="D43" s="175"/>
      <c r="E43" s="175"/>
      <c r="F43" s="175"/>
      <c r="G43" s="175"/>
      <c r="H43" s="172"/>
      <c r="I43" s="235"/>
      <c r="J43" s="175"/>
      <c r="K43" s="175"/>
    </row>
    <row r="44" spans="1:15" s="105" customFormat="1" ht="16.5" thickBot="1" x14ac:dyDescent="0.3">
      <c r="A44" s="175"/>
      <c r="B44" s="139"/>
      <c r="C44" s="172"/>
      <c r="D44" s="175"/>
      <c r="E44" s="175"/>
      <c r="F44" s="175"/>
      <c r="G44" s="175"/>
      <c r="H44" s="172"/>
      <c r="I44" s="235"/>
      <c r="J44" s="135"/>
      <c r="K44" s="135"/>
      <c r="L44" s="135"/>
      <c r="M44" s="175"/>
      <c r="N44" s="175"/>
    </row>
    <row r="45" spans="1:15" s="105" customFormat="1" ht="16.5" thickBot="1" x14ac:dyDescent="0.3">
      <c r="A45" s="256" t="s">
        <v>14</v>
      </c>
      <c r="B45" s="258"/>
      <c r="C45" s="172"/>
      <c r="D45" s="256" t="s">
        <v>15</v>
      </c>
      <c r="E45" s="257"/>
      <c r="F45" s="257"/>
      <c r="G45" s="257"/>
      <c r="H45" s="258"/>
      <c r="I45" s="235"/>
      <c r="J45" s="235"/>
      <c r="K45" s="174"/>
      <c r="L45" s="175"/>
      <c r="M45" s="175"/>
      <c r="N45" s="175"/>
    </row>
    <row r="46" spans="1:15" s="105" customFormat="1" ht="15.75" x14ac:dyDescent="0.25">
      <c r="A46" s="184" t="s">
        <v>36</v>
      </c>
      <c r="B46" s="185"/>
      <c r="C46" s="172"/>
      <c r="D46" s="186" t="s">
        <v>18</v>
      </c>
      <c r="E46" s="187"/>
      <c r="F46" s="187"/>
      <c r="G46" s="187" t="s">
        <v>20</v>
      </c>
      <c r="H46" s="188"/>
      <c r="I46" s="235"/>
      <c r="J46" s="235"/>
      <c r="K46" s="174"/>
      <c r="L46" s="175"/>
      <c r="M46" s="175"/>
      <c r="N46" s="175"/>
    </row>
    <row r="47" spans="1:15" s="105" customFormat="1" ht="15.75" x14ac:dyDescent="0.25">
      <c r="A47" s="189" t="s">
        <v>7</v>
      </c>
      <c r="B47" s="190"/>
      <c r="C47" s="172"/>
      <c r="D47" s="191" t="s">
        <v>16</v>
      </c>
      <c r="E47" s="171"/>
      <c r="F47" s="171"/>
      <c r="G47" s="171" t="s">
        <v>21</v>
      </c>
      <c r="H47" s="192"/>
      <c r="I47" s="235"/>
      <c r="J47" s="235"/>
      <c r="K47" s="174"/>
      <c r="L47" s="175"/>
      <c r="M47" s="175"/>
      <c r="N47" s="175"/>
    </row>
    <row r="48" spans="1:15" s="105" customFormat="1" ht="15.75" x14ac:dyDescent="0.25">
      <c r="A48" s="189" t="s">
        <v>8</v>
      </c>
      <c r="B48" s="190"/>
      <c r="C48" s="172"/>
      <c r="D48" s="191" t="s">
        <v>17</v>
      </c>
      <c r="E48" s="171"/>
      <c r="F48" s="171"/>
      <c r="G48" s="171" t="s">
        <v>22</v>
      </c>
      <c r="H48" s="192"/>
      <c r="I48" s="235"/>
      <c r="J48" s="235"/>
      <c r="K48" s="174"/>
      <c r="L48" s="175"/>
      <c r="M48" s="175"/>
      <c r="N48" s="175"/>
    </row>
    <row r="49" spans="1:14" s="105" customFormat="1" ht="16.5" thickBot="1" x14ac:dyDescent="0.3">
      <c r="A49" s="193" t="s">
        <v>9</v>
      </c>
      <c r="B49" s="194"/>
      <c r="C49" s="172"/>
      <c r="D49" s="195" t="s">
        <v>19</v>
      </c>
      <c r="E49" s="196"/>
      <c r="F49" s="196"/>
      <c r="G49" s="196"/>
      <c r="H49" s="197"/>
      <c r="I49" s="235"/>
      <c r="J49" s="235"/>
      <c r="K49" s="175"/>
      <c r="L49" s="174"/>
      <c r="M49" s="175"/>
      <c r="N49" s="175"/>
    </row>
    <row r="50" spans="1:14" s="105" customFormat="1" ht="15.75" x14ac:dyDescent="0.25">
      <c r="A50" s="139"/>
      <c r="B50" s="175"/>
      <c r="C50" s="172"/>
      <c r="D50" s="175"/>
      <c r="E50" s="175"/>
      <c r="F50" s="175"/>
      <c r="G50" s="175"/>
      <c r="H50" s="172"/>
      <c r="I50" s="235"/>
      <c r="J50" s="235"/>
      <c r="K50" s="235"/>
      <c r="L50" s="235"/>
      <c r="M50" s="174"/>
      <c r="N50" s="175"/>
    </row>
  </sheetData>
  <mergeCells count="22">
    <mergeCell ref="H10:I10"/>
    <mergeCell ref="K10:L10"/>
    <mergeCell ref="A1:N5"/>
    <mergeCell ref="A8:N8"/>
    <mergeCell ref="B10:C10"/>
    <mergeCell ref="E10:F10"/>
    <mergeCell ref="N26:N27"/>
    <mergeCell ref="A39:F39"/>
    <mergeCell ref="A45:B45"/>
    <mergeCell ref="D45:H45"/>
    <mergeCell ref="H26:H27"/>
    <mergeCell ref="I26:I27"/>
    <mergeCell ref="J26:J27"/>
    <mergeCell ref="K26:K27"/>
    <mergeCell ref="L26:L27"/>
    <mergeCell ref="M26:M27"/>
    <mergeCell ref="A26:A27"/>
    <mergeCell ref="B26:B27"/>
    <mergeCell ref="C26:C27"/>
    <mergeCell ref="D26:D27"/>
    <mergeCell ref="E26:F26"/>
    <mergeCell ref="G26:G27"/>
  </mergeCells>
  <conditionalFormatting sqref="F41">
    <cfRule type="cellIs" dxfId="8" priority="1" operator="between">
      <formula>0</formula>
      <formula>0.399</formula>
    </cfRule>
    <cfRule type="cellIs" dxfId="7" priority="2" operator="between">
      <formula>0.4</formula>
      <formula>0.499</formula>
    </cfRule>
    <cfRule type="cellIs" dxfId="6" priority="3" operator="greaterThan">
      <formula>0.499</formula>
    </cfRule>
  </conditionalFormatting>
  <dataValidations count="1">
    <dataValidation type="list" allowBlank="1" showInputMessage="1" showErrorMessage="1" sqref="H28:H35 H14:H21" xr:uid="{00000000-0002-0000-0000-000000000000}">
      <formula1>"MQ, HQ, Q, NQ"</formula1>
    </dataValidation>
  </dataValidations>
  <pageMargins left="0.2" right="0.2" top="0.62" bottom="0.16" header="0.17" footer="0.16"/>
  <pageSetup scale="58" orientation="landscape" r:id="rId1"/>
  <headerFooter>
    <oddHeader xml:space="preserve">&amp;C&amp;"Arial,Bold"&amp;14
&amp;R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61"/>
  <sheetViews>
    <sheetView showGridLines="0" zoomScaleNormal="100" workbookViewId="0">
      <pane xSplit="2" ySplit="27" topLeftCell="C31" activePane="bottomRight" state="frozen"/>
      <selection pane="topRight" activeCell="C1" sqref="C1"/>
      <selection pane="bottomLeft" activeCell="A27" sqref="A27"/>
      <selection pane="bottomRight" activeCell="O30" sqref="A30:XFD31"/>
    </sheetView>
  </sheetViews>
  <sheetFormatPr defaultRowHeight="12.75" x14ac:dyDescent="0.2"/>
  <cols>
    <col min="1" max="1" width="25.7109375" style="2" customWidth="1"/>
    <col min="2" max="2" width="17.140625" style="4" bestFit="1" customWidth="1"/>
    <col min="3" max="3" width="13.28515625" style="5" bestFit="1" customWidth="1"/>
    <col min="4" max="4" width="15.7109375" style="4" customWidth="1"/>
    <col min="5" max="5" width="11.85546875" style="4" customWidth="1"/>
    <col min="6" max="6" width="12.5703125" style="4" bestFit="1" customWidth="1"/>
    <col min="7" max="7" width="13.28515625" style="4" bestFit="1" customWidth="1"/>
    <col min="8" max="8" width="17.28515625" style="5" customWidth="1"/>
    <col min="9" max="9" width="17.7109375" style="4" customWidth="1"/>
    <col min="10" max="10" width="17.28515625" style="5" customWidth="1"/>
    <col min="11" max="11" width="10.5703125" style="5" customWidth="1"/>
    <col min="12" max="12" width="19.85546875" style="5" customWidth="1"/>
    <col min="13" max="13" width="12.7109375" style="5" customWidth="1"/>
    <col min="14" max="14" width="28.85546875" style="1" customWidth="1"/>
    <col min="15" max="16384" width="9.140625" style="4"/>
  </cols>
  <sheetData>
    <row r="1" spans="1:14" ht="12.75" customHeight="1" x14ac:dyDescent="0.2">
      <c r="A1" s="275" t="s">
        <v>66</v>
      </c>
      <c r="B1" s="276"/>
      <c r="C1" s="276"/>
      <c r="D1" s="276"/>
      <c r="E1" s="276"/>
      <c r="F1" s="276"/>
      <c r="G1" s="276"/>
      <c r="H1" s="276"/>
      <c r="I1" s="276"/>
      <c r="J1" s="276"/>
      <c r="K1" s="276"/>
      <c r="L1" s="276"/>
      <c r="M1" s="276"/>
      <c r="N1" s="277"/>
    </row>
    <row r="2" spans="1:14" ht="12.75" customHeight="1" x14ac:dyDescent="0.2">
      <c r="A2" s="278"/>
      <c r="B2" s="279"/>
      <c r="C2" s="279"/>
      <c r="D2" s="279"/>
      <c r="E2" s="279"/>
      <c r="F2" s="279"/>
      <c r="G2" s="279"/>
      <c r="H2" s="279"/>
      <c r="I2" s="279"/>
      <c r="J2" s="279"/>
      <c r="K2" s="279"/>
      <c r="L2" s="279"/>
      <c r="M2" s="279"/>
      <c r="N2" s="280"/>
    </row>
    <row r="3" spans="1:14" ht="13.5" customHeight="1" x14ac:dyDescent="0.2">
      <c r="A3" s="278"/>
      <c r="B3" s="279"/>
      <c r="C3" s="279"/>
      <c r="D3" s="279"/>
      <c r="E3" s="279"/>
      <c r="F3" s="279"/>
      <c r="G3" s="279"/>
      <c r="H3" s="279"/>
      <c r="I3" s="279"/>
      <c r="J3" s="279"/>
      <c r="K3" s="279"/>
      <c r="L3" s="279"/>
      <c r="M3" s="279"/>
      <c r="N3" s="280"/>
    </row>
    <row r="4" spans="1:14" ht="13.5" thickBot="1" x14ac:dyDescent="0.25">
      <c r="A4" s="281"/>
      <c r="B4" s="282"/>
      <c r="C4" s="282"/>
      <c r="D4" s="282"/>
      <c r="E4" s="282"/>
      <c r="F4" s="282"/>
      <c r="G4" s="282"/>
      <c r="H4" s="282"/>
      <c r="I4" s="282"/>
      <c r="J4" s="282"/>
      <c r="K4" s="282"/>
      <c r="L4" s="282"/>
      <c r="M4" s="282"/>
      <c r="N4" s="283"/>
    </row>
    <row r="5" spans="1:14" ht="17.25" customHeight="1" x14ac:dyDescent="0.2">
      <c r="A5" s="206"/>
      <c r="B5" s="207"/>
      <c r="C5" s="207"/>
      <c r="D5" s="207"/>
      <c r="E5" s="207"/>
      <c r="F5" s="207"/>
      <c r="G5" s="207"/>
      <c r="H5" s="207"/>
      <c r="I5" s="207"/>
      <c r="J5" s="207"/>
      <c r="K5" s="207"/>
      <c r="L5" s="207"/>
      <c r="M5" s="207"/>
      <c r="N5" s="208"/>
    </row>
    <row r="6" spans="1:14" s="105" customFormat="1" ht="15.75" x14ac:dyDescent="0.2">
      <c r="A6" s="284" t="s">
        <v>83</v>
      </c>
      <c r="B6" s="285"/>
      <c r="C6" s="285"/>
      <c r="D6" s="285"/>
      <c r="E6" s="285"/>
      <c r="F6" s="285"/>
      <c r="G6" s="285"/>
      <c r="H6" s="285"/>
      <c r="I6" s="285"/>
      <c r="J6" s="285"/>
      <c r="K6" s="285"/>
      <c r="L6" s="285"/>
      <c r="M6" s="285"/>
      <c r="N6" s="286"/>
    </row>
    <row r="7" spans="1:14" s="105" customFormat="1" ht="15" x14ac:dyDescent="0.2">
      <c r="A7" s="104"/>
      <c r="B7" s="108"/>
      <c r="C7" s="106"/>
      <c r="D7" s="108"/>
      <c r="E7" s="108"/>
      <c r="F7" s="108"/>
      <c r="G7" s="108"/>
      <c r="H7" s="106"/>
      <c r="I7" s="108"/>
      <c r="J7" s="106"/>
      <c r="K7" s="106"/>
      <c r="L7" s="106"/>
      <c r="M7" s="106"/>
      <c r="N7" s="107"/>
    </row>
    <row r="8" spans="1:14" s="105" customFormat="1" ht="15.75" x14ac:dyDescent="0.25">
      <c r="A8" s="104"/>
      <c r="B8" s="287" t="s">
        <v>79</v>
      </c>
      <c r="C8" s="287"/>
      <c r="D8" s="108"/>
      <c r="E8" s="288" t="s">
        <v>80</v>
      </c>
      <c r="F8" s="288"/>
      <c r="G8" s="108"/>
      <c r="H8" s="273" t="s">
        <v>81</v>
      </c>
      <c r="I8" s="273"/>
      <c r="J8" s="108"/>
      <c r="K8" s="274" t="s">
        <v>82</v>
      </c>
      <c r="L8" s="274"/>
      <c r="M8" s="106"/>
      <c r="N8" s="107"/>
    </row>
    <row r="9" spans="1:14" s="105" customFormat="1" ht="15" x14ac:dyDescent="0.2">
      <c r="A9" s="104"/>
      <c r="B9" s="108"/>
      <c r="C9" s="106"/>
      <c r="D9" s="108"/>
      <c r="E9" s="108"/>
      <c r="F9" s="108"/>
      <c r="G9" s="108"/>
      <c r="H9" s="106"/>
      <c r="I9" s="108"/>
      <c r="J9" s="106"/>
      <c r="K9" s="106"/>
      <c r="L9" s="106"/>
      <c r="M9" s="106"/>
      <c r="N9" s="107"/>
    </row>
    <row r="10" spans="1:14" s="105" customFormat="1" ht="15.75" thickBot="1" x14ac:dyDescent="0.25">
      <c r="A10" s="104"/>
      <c r="B10" s="108"/>
      <c r="C10" s="106"/>
      <c r="D10" s="108"/>
      <c r="E10" s="108"/>
      <c r="F10" s="108"/>
      <c r="G10" s="108"/>
      <c r="H10" s="106"/>
      <c r="I10" s="108"/>
      <c r="J10" s="106"/>
      <c r="K10" s="106"/>
      <c r="L10" s="106"/>
      <c r="M10" s="106"/>
      <c r="N10" s="107"/>
    </row>
    <row r="11" spans="1:14" s="236" customFormat="1" ht="32.25" thickBot="1" x14ac:dyDescent="0.25">
      <c r="A11" s="245" t="s">
        <v>68</v>
      </c>
      <c r="B11" s="246" t="s">
        <v>10</v>
      </c>
      <c r="C11" s="246" t="s">
        <v>69</v>
      </c>
      <c r="D11" s="246" t="s">
        <v>70</v>
      </c>
      <c r="E11" s="246" t="s">
        <v>12</v>
      </c>
      <c r="F11" s="246" t="s">
        <v>71</v>
      </c>
      <c r="G11" s="246" t="s">
        <v>72</v>
      </c>
      <c r="H11" s="246"/>
      <c r="I11" s="246" t="s">
        <v>73</v>
      </c>
      <c r="J11" s="246" t="s">
        <v>74</v>
      </c>
      <c r="K11" s="246" t="s">
        <v>75</v>
      </c>
      <c r="L11" s="246" t="s">
        <v>76</v>
      </c>
      <c r="M11" s="246" t="s">
        <v>77</v>
      </c>
      <c r="N11" s="247" t="s">
        <v>78</v>
      </c>
    </row>
    <row r="12" spans="1:14" x14ac:dyDescent="0.2">
      <c r="A12" s="198" t="s">
        <v>53</v>
      </c>
      <c r="B12" s="199" t="s">
        <v>44</v>
      </c>
      <c r="C12" s="204">
        <v>0</v>
      </c>
      <c r="D12" s="201"/>
      <c r="E12" s="202">
        <v>41888</v>
      </c>
      <c r="F12" s="203">
        <v>42252</v>
      </c>
      <c r="G12" s="201" t="s">
        <v>26</v>
      </c>
      <c r="H12" s="200"/>
      <c r="I12" s="202">
        <f>F12+90</f>
        <v>42342</v>
      </c>
      <c r="J12" s="204" t="s">
        <v>59</v>
      </c>
      <c r="K12" s="202">
        <v>40544</v>
      </c>
      <c r="L12" s="202">
        <v>42475</v>
      </c>
      <c r="M12" s="202">
        <f>E12+730</f>
        <v>42618</v>
      </c>
      <c r="N12" s="205"/>
    </row>
    <row r="13" spans="1:14" x14ac:dyDescent="0.2">
      <c r="A13" s="79" t="s">
        <v>54</v>
      </c>
      <c r="B13" s="80" t="s">
        <v>44</v>
      </c>
      <c r="C13" s="85">
        <v>0</v>
      </c>
      <c r="D13" s="82"/>
      <c r="E13" s="84">
        <v>41889</v>
      </c>
      <c r="F13" s="84">
        <v>42253</v>
      </c>
      <c r="G13" s="82" t="s">
        <v>26</v>
      </c>
      <c r="H13" s="81"/>
      <c r="I13" s="84">
        <f t="shared" ref="I13:I27" si="0">F13+90</f>
        <v>42343</v>
      </c>
      <c r="J13" s="85" t="s">
        <v>29</v>
      </c>
      <c r="K13" s="84">
        <v>41913</v>
      </c>
      <c r="L13" s="84"/>
      <c r="M13" s="84">
        <f t="shared" ref="M13:M27" si="1">E13+730</f>
        <v>42619</v>
      </c>
      <c r="N13" s="86"/>
    </row>
    <row r="14" spans="1:14" x14ac:dyDescent="0.2">
      <c r="A14" s="71" t="s">
        <v>45</v>
      </c>
      <c r="B14" s="72" t="s">
        <v>44</v>
      </c>
      <c r="C14" s="77">
        <v>0</v>
      </c>
      <c r="D14" s="74"/>
      <c r="E14" s="76">
        <v>41890</v>
      </c>
      <c r="F14" s="76">
        <v>42254</v>
      </c>
      <c r="G14" s="74" t="s">
        <v>26</v>
      </c>
      <c r="H14" s="73"/>
      <c r="I14" s="76">
        <f t="shared" si="0"/>
        <v>42344</v>
      </c>
      <c r="J14" s="77" t="s">
        <v>59</v>
      </c>
      <c r="K14" s="76">
        <v>41183</v>
      </c>
      <c r="L14" s="76">
        <v>42475</v>
      </c>
      <c r="M14" s="76">
        <f t="shared" si="1"/>
        <v>42620</v>
      </c>
      <c r="N14" s="78"/>
    </row>
    <row r="15" spans="1:14" x14ac:dyDescent="0.2">
      <c r="A15" s="79" t="s">
        <v>46</v>
      </c>
      <c r="B15" s="80" t="s">
        <v>44</v>
      </c>
      <c r="C15" s="85">
        <v>0</v>
      </c>
      <c r="D15" s="82"/>
      <c r="E15" s="84">
        <v>41913</v>
      </c>
      <c r="F15" s="83">
        <v>42277</v>
      </c>
      <c r="G15" s="82" t="s">
        <v>26</v>
      </c>
      <c r="H15" s="81"/>
      <c r="I15" s="84">
        <f t="shared" si="0"/>
        <v>42367</v>
      </c>
      <c r="J15" s="85" t="s">
        <v>29</v>
      </c>
      <c r="K15" s="84">
        <v>42186</v>
      </c>
      <c r="L15" s="84"/>
      <c r="M15" s="84">
        <f t="shared" si="1"/>
        <v>42643</v>
      </c>
      <c r="N15" s="86"/>
    </row>
    <row r="16" spans="1:14" x14ac:dyDescent="0.2">
      <c r="A16" s="79" t="s">
        <v>47</v>
      </c>
      <c r="B16" s="80" t="s">
        <v>44</v>
      </c>
      <c r="C16" s="85">
        <v>0</v>
      </c>
      <c r="D16" s="82"/>
      <c r="E16" s="84">
        <v>41913</v>
      </c>
      <c r="F16" s="83">
        <v>42277</v>
      </c>
      <c r="G16" s="82" t="s">
        <v>26</v>
      </c>
      <c r="H16" s="81"/>
      <c r="I16" s="84">
        <f t="shared" si="0"/>
        <v>42367</v>
      </c>
      <c r="J16" s="85" t="s">
        <v>29</v>
      </c>
      <c r="K16" s="84">
        <v>41671</v>
      </c>
      <c r="L16" s="84"/>
      <c r="M16" s="84">
        <f t="shared" si="1"/>
        <v>42643</v>
      </c>
      <c r="N16" s="86"/>
    </row>
    <row r="17" spans="1:14" x14ac:dyDescent="0.2">
      <c r="A17" s="87" t="s">
        <v>48</v>
      </c>
      <c r="B17" s="88" t="s">
        <v>44</v>
      </c>
      <c r="C17" s="92">
        <v>0</v>
      </c>
      <c r="D17" s="90"/>
      <c r="E17" s="91">
        <v>41928</v>
      </c>
      <c r="F17" s="91">
        <v>42293</v>
      </c>
      <c r="G17" s="90" t="s">
        <v>26</v>
      </c>
      <c r="H17" s="89"/>
      <c r="I17" s="91">
        <f t="shared" si="0"/>
        <v>42383</v>
      </c>
      <c r="J17" s="92" t="s">
        <v>29</v>
      </c>
      <c r="K17" s="91">
        <v>41275</v>
      </c>
      <c r="L17" s="91"/>
      <c r="M17" s="91">
        <f t="shared" si="1"/>
        <v>42658</v>
      </c>
      <c r="N17" s="93"/>
    </row>
    <row r="18" spans="1:14" x14ac:dyDescent="0.2">
      <c r="A18" s="79" t="s">
        <v>49</v>
      </c>
      <c r="B18" s="80" t="s">
        <v>44</v>
      </c>
      <c r="C18" s="85">
        <v>0</v>
      </c>
      <c r="D18" s="82"/>
      <c r="E18" s="84">
        <v>41962</v>
      </c>
      <c r="F18" s="84">
        <v>42293</v>
      </c>
      <c r="G18" s="82" t="s">
        <v>27</v>
      </c>
      <c r="H18" s="81"/>
      <c r="I18" s="84">
        <f t="shared" si="0"/>
        <v>42383</v>
      </c>
      <c r="J18" s="85" t="s">
        <v>29</v>
      </c>
      <c r="K18" s="84">
        <v>41365</v>
      </c>
      <c r="L18" s="84"/>
      <c r="M18" s="84">
        <f t="shared" si="1"/>
        <v>42692</v>
      </c>
      <c r="N18" s="86"/>
    </row>
    <row r="19" spans="1:14" x14ac:dyDescent="0.2">
      <c r="A19" s="79" t="s">
        <v>50</v>
      </c>
      <c r="B19" s="80" t="s">
        <v>44</v>
      </c>
      <c r="C19" s="85">
        <v>0</v>
      </c>
      <c r="D19" s="82"/>
      <c r="E19" s="84">
        <v>41992</v>
      </c>
      <c r="F19" s="84">
        <v>42293</v>
      </c>
      <c r="G19" s="82" t="s">
        <v>27</v>
      </c>
      <c r="H19" s="81"/>
      <c r="I19" s="84">
        <f t="shared" si="0"/>
        <v>42383</v>
      </c>
      <c r="J19" s="85" t="s">
        <v>29</v>
      </c>
      <c r="K19" s="84">
        <v>41760</v>
      </c>
      <c r="L19" s="84"/>
      <c r="M19" s="84">
        <f t="shared" si="1"/>
        <v>42722</v>
      </c>
      <c r="N19" s="86"/>
    </row>
    <row r="20" spans="1:14" x14ac:dyDescent="0.2">
      <c r="A20" s="71" t="s">
        <v>45</v>
      </c>
      <c r="B20" s="72" t="s">
        <v>44</v>
      </c>
      <c r="C20" s="77">
        <v>1</v>
      </c>
      <c r="D20" s="74"/>
      <c r="E20" s="75">
        <v>42278</v>
      </c>
      <c r="F20" s="75">
        <v>42415</v>
      </c>
      <c r="G20" s="74" t="s">
        <v>28</v>
      </c>
      <c r="H20" s="73"/>
      <c r="I20" s="76">
        <f t="shared" si="0"/>
        <v>42505</v>
      </c>
      <c r="J20" s="77" t="s">
        <v>29</v>
      </c>
      <c r="K20" s="76">
        <v>41183</v>
      </c>
      <c r="L20" s="76">
        <v>42475</v>
      </c>
      <c r="M20" s="76">
        <v>42620</v>
      </c>
      <c r="N20" s="78"/>
    </row>
    <row r="21" spans="1:14" x14ac:dyDescent="0.2">
      <c r="A21" s="71" t="s">
        <v>53</v>
      </c>
      <c r="B21" s="72" t="s">
        <v>44</v>
      </c>
      <c r="C21" s="77">
        <v>1</v>
      </c>
      <c r="D21" s="74"/>
      <c r="E21" s="75">
        <v>42253</v>
      </c>
      <c r="F21" s="75">
        <v>42415</v>
      </c>
      <c r="G21" s="74" t="s">
        <v>28</v>
      </c>
      <c r="H21" s="73"/>
      <c r="I21" s="76">
        <f t="shared" si="0"/>
        <v>42505</v>
      </c>
      <c r="J21" s="77" t="s">
        <v>29</v>
      </c>
      <c r="K21" s="76">
        <v>40544</v>
      </c>
      <c r="L21" s="76">
        <v>42475</v>
      </c>
      <c r="M21" s="76">
        <v>42618</v>
      </c>
      <c r="N21" s="78"/>
    </row>
    <row r="22" spans="1:14" x14ac:dyDescent="0.2">
      <c r="A22" s="71" t="s">
        <v>51</v>
      </c>
      <c r="B22" s="72" t="s">
        <v>44</v>
      </c>
      <c r="C22" s="77">
        <v>0</v>
      </c>
      <c r="D22" s="74"/>
      <c r="E22" s="76">
        <v>42188</v>
      </c>
      <c r="F22" s="75">
        <v>42415</v>
      </c>
      <c r="G22" s="74" t="s">
        <v>28</v>
      </c>
      <c r="H22" s="73"/>
      <c r="I22" s="76">
        <f t="shared" si="0"/>
        <v>42505</v>
      </c>
      <c r="J22" s="77" t="s">
        <v>29</v>
      </c>
      <c r="K22" s="76">
        <v>41214</v>
      </c>
      <c r="L22" s="76">
        <v>42475</v>
      </c>
      <c r="M22" s="76">
        <f t="shared" si="1"/>
        <v>42918</v>
      </c>
      <c r="N22" s="78"/>
    </row>
    <row r="23" spans="1:14" s="102" customFormat="1" x14ac:dyDescent="0.2">
      <c r="A23" s="94" t="s">
        <v>52</v>
      </c>
      <c r="B23" s="95" t="s">
        <v>44</v>
      </c>
      <c r="C23" s="100">
        <v>0</v>
      </c>
      <c r="D23" s="97"/>
      <c r="E23" s="98">
        <v>42193</v>
      </c>
      <c r="F23" s="99">
        <v>42415</v>
      </c>
      <c r="G23" s="97" t="s">
        <v>28</v>
      </c>
      <c r="H23" s="96"/>
      <c r="I23" s="98">
        <f t="shared" si="0"/>
        <v>42505</v>
      </c>
      <c r="J23" s="100" t="s">
        <v>29</v>
      </c>
      <c r="K23" s="98">
        <v>41244</v>
      </c>
      <c r="L23" s="98">
        <v>42475</v>
      </c>
      <c r="M23" s="98">
        <f t="shared" si="1"/>
        <v>42923</v>
      </c>
      <c r="N23" s="101"/>
    </row>
    <row r="24" spans="1:14" s="102" customFormat="1" x14ac:dyDescent="0.2">
      <c r="A24" s="94" t="s">
        <v>55</v>
      </c>
      <c r="B24" s="95" t="s">
        <v>44</v>
      </c>
      <c r="C24" s="100">
        <v>0</v>
      </c>
      <c r="D24" s="97"/>
      <c r="E24" s="98">
        <v>42139</v>
      </c>
      <c r="F24" s="99">
        <v>42138</v>
      </c>
      <c r="G24" s="97" t="s">
        <v>26</v>
      </c>
      <c r="H24" s="96"/>
      <c r="I24" s="98">
        <f t="shared" si="0"/>
        <v>42228</v>
      </c>
      <c r="J24" s="100" t="s">
        <v>29</v>
      </c>
      <c r="K24" s="98">
        <v>41760</v>
      </c>
      <c r="L24" s="98"/>
      <c r="M24" s="98">
        <f t="shared" si="1"/>
        <v>42869</v>
      </c>
      <c r="N24" s="101"/>
    </row>
    <row r="25" spans="1:14" s="102" customFormat="1" x14ac:dyDescent="0.2">
      <c r="A25" s="94" t="s">
        <v>56</v>
      </c>
      <c r="B25" s="95" t="s">
        <v>44</v>
      </c>
      <c r="C25" s="100">
        <v>0</v>
      </c>
      <c r="D25" s="97"/>
      <c r="E25" s="98">
        <v>42139</v>
      </c>
      <c r="F25" s="99">
        <v>42138</v>
      </c>
      <c r="G25" s="97" t="s">
        <v>26</v>
      </c>
      <c r="H25" s="96"/>
      <c r="I25" s="98">
        <f t="shared" si="0"/>
        <v>42228</v>
      </c>
      <c r="J25" s="100" t="s">
        <v>29</v>
      </c>
      <c r="K25" s="98">
        <v>40878</v>
      </c>
      <c r="L25" s="98"/>
      <c r="M25" s="98">
        <f t="shared" si="1"/>
        <v>42869</v>
      </c>
      <c r="N25" s="101"/>
    </row>
    <row r="26" spans="1:14" x14ac:dyDescent="0.2">
      <c r="A26" s="79" t="s">
        <v>57</v>
      </c>
      <c r="B26" s="80" t="s">
        <v>44</v>
      </c>
      <c r="C26" s="85">
        <v>0</v>
      </c>
      <c r="D26" s="82"/>
      <c r="E26" s="84">
        <v>42139</v>
      </c>
      <c r="F26" s="83">
        <v>42138</v>
      </c>
      <c r="G26" s="82" t="s">
        <v>26</v>
      </c>
      <c r="H26" s="81"/>
      <c r="I26" s="84">
        <f t="shared" si="0"/>
        <v>42228</v>
      </c>
      <c r="J26" s="85" t="s">
        <v>29</v>
      </c>
      <c r="K26" s="84">
        <v>41883</v>
      </c>
      <c r="L26" s="84"/>
      <c r="M26" s="84">
        <f t="shared" si="1"/>
        <v>42869</v>
      </c>
      <c r="N26" s="86"/>
    </row>
    <row r="27" spans="1:14" x14ac:dyDescent="0.2">
      <c r="A27" s="71" t="s">
        <v>58</v>
      </c>
      <c r="B27" s="72" t="s">
        <v>44</v>
      </c>
      <c r="C27" s="77">
        <v>0</v>
      </c>
      <c r="D27" s="74"/>
      <c r="E27" s="76">
        <v>42139</v>
      </c>
      <c r="F27" s="75">
        <v>42138</v>
      </c>
      <c r="G27" s="74" t="s">
        <v>26</v>
      </c>
      <c r="H27" s="73"/>
      <c r="I27" s="76">
        <f t="shared" si="0"/>
        <v>42228</v>
      </c>
      <c r="J27" s="77" t="s">
        <v>29</v>
      </c>
      <c r="K27" s="76">
        <v>41913</v>
      </c>
      <c r="L27" s="76"/>
      <c r="M27" s="76">
        <f t="shared" si="1"/>
        <v>42869</v>
      </c>
      <c r="N27" s="78"/>
    </row>
    <row r="29" spans="1:14" ht="13.5" thickBot="1" x14ac:dyDescent="0.25"/>
    <row r="30" spans="1:14" s="105" customFormat="1" ht="132.75" customHeight="1" x14ac:dyDescent="0.2">
      <c r="A30" s="263" t="s">
        <v>0</v>
      </c>
      <c r="B30" s="265" t="s">
        <v>10</v>
      </c>
      <c r="C30" s="261" t="s">
        <v>84</v>
      </c>
      <c r="D30" s="267" t="s">
        <v>30</v>
      </c>
      <c r="E30" s="269" t="s">
        <v>23</v>
      </c>
      <c r="F30" s="270"/>
      <c r="G30" s="271" t="s">
        <v>32</v>
      </c>
      <c r="H30" s="259" t="s">
        <v>33</v>
      </c>
      <c r="I30" s="261" t="s">
        <v>34</v>
      </c>
      <c r="J30" s="259" t="s">
        <v>85</v>
      </c>
      <c r="K30" s="259" t="s">
        <v>13</v>
      </c>
      <c r="L30" s="259" t="s">
        <v>35</v>
      </c>
      <c r="M30" s="259" t="s">
        <v>11</v>
      </c>
      <c r="N30" s="254" t="s">
        <v>43</v>
      </c>
    </row>
    <row r="31" spans="1:14" s="139" customFormat="1" ht="27" customHeight="1" thickBot="1" x14ac:dyDescent="0.25">
      <c r="A31" s="264"/>
      <c r="B31" s="266"/>
      <c r="C31" s="262"/>
      <c r="D31" s="268"/>
      <c r="E31" s="137" t="s">
        <v>12</v>
      </c>
      <c r="F31" s="138" t="s">
        <v>24</v>
      </c>
      <c r="G31" s="272"/>
      <c r="H31" s="260"/>
      <c r="I31" s="262"/>
      <c r="J31" s="260"/>
      <c r="K31" s="260"/>
      <c r="L31" s="260"/>
      <c r="M31" s="260"/>
      <c r="N31" s="255"/>
    </row>
    <row r="32" spans="1:14" s="2" customFormat="1" x14ac:dyDescent="0.2">
      <c r="A32" s="36"/>
      <c r="B32" s="25"/>
      <c r="C32" s="11"/>
      <c r="D32" s="37"/>
      <c r="E32" s="30"/>
      <c r="F32" s="38"/>
      <c r="G32" s="37"/>
      <c r="H32" s="11"/>
      <c r="I32" s="30"/>
      <c r="J32" s="42"/>
      <c r="K32" s="30"/>
      <c r="L32" s="31"/>
      <c r="M32" s="38"/>
      <c r="N32" s="32"/>
    </row>
    <row r="33" spans="1:15" s="2" customFormat="1" x14ac:dyDescent="0.2">
      <c r="A33" s="29"/>
      <c r="B33" s="25"/>
      <c r="C33" s="9"/>
      <c r="D33" s="39"/>
      <c r="E33" s="31"/>
      <c r="F33" s="40"/>
      <c r="G33" s="39"/>
      <c r="H33" s="11"/>
      <c r="I33" s="30"/>
      <c r="J33" s="43"/>
      <c r="K33" s="31"/>
      <c r="L33" s="31"/>
      <c r="M33" s="40"/>
      <c r="N33" s="33"/>
    </row>
    <row r="34" spans="1:15" s="2" customFormat="1" x14ac:dyDescent="0.2">
      <c r="A34" s="29"/>
      <c r="B34" s="25"/>
      <c r="C34" s="9"/>
      <c r="D34" s="39"/>
      <c r="E34" s="31"/>
      <c r="F34" s="40"/>
      <c r="G34" s="39"/>
      <c r="H34" s="11"/>
      <c r="I34" s="30"/>
      <c r="J34" s="43"/>
      <c r="K34" s="31"/>
      <c r="L34" s="31"/>
      <c r="M34" s="40"/>
      <c r="N34" s="33"/>
    </row>
    <row r="35" spans="1:15" s="2" customFormat="1" x14ac:dyDescent="0.2">
      <c r="A35" s="29"/>
      <c r="B35" s="25"/>
      <c r="C35" s="9"/>
      <c r="D35" s="39"/>
      <c r="E35" s="31"/>
      <c r="F35" s="40"/>
      <c r="G35" s="39"/>
      <c r="H35" s="11"/>
      <c r="I35" s="30"/>
      <c r="J35" s="43"/>
      <c r="K35" s="31"/>
      <c r="L35" s="31"/>
      <c r="M35" s="40"/>
      <c r="N35" s="33"/>
    </row>
    <row r="36" spans="1:15" s="2" customFormat="1" x14ac:dyDescent="0.2">
      <c r="A36" s="29"/>
      <c r="B36" s="25"/>
      <c r="C36" s="9"/>
      <c r="D36" s="39"/>
      <c r="E36" s="31"/>
      <c r="F36" s="40"/>
      <c r="G36" s="39"/>
      <c r="H36" s="11"/>
      <c r="I36" s="30"/>
      <c r="J36" s="43"/>
      <c r="K36" s="31"/>
      <c r="L36" s="31"/>
      <c r="M36" s="40"/>
      <c r="N36" s="33"/>
    </row>
    <row r="37" spans="1:15" s="2" customFormat="1" x14ac:dyDescent="0.2">
      <c r="A37" s="29"/>
      <c r="B37" s="25"/>
      <c r="C37" s="9"/>
      <c r="D37" s="39"/>
      <c r="E37" s="31"/>
      <c r="F37" s="40"/>
      <c r="G37" s="39"/>
      <c r="H37" s="11"/>
      <c r="I37" s="30"/>
      <c r="J37" s="43"/>
      <c r="K37" s="31"/>
      <c r="L37" s="31"/>
      <c r="M37" s="40"/>
      <c r="N37" s="33"/>
    </row>
    <row r="38" spans="1:15" s="2" customFormat="1" x14ac:dyDescent="0.2">
      <c r="A38" s="29"/>
      <c r="B38" s="25"/>
      <c r="C38" s="9"/>
      <c r="D38" s="39"/>
      <c r="E38" s="31"/>
      <c r="F38" s="40"/>
      <c r="G38" s="39"/>
      <c r="H38" s="11"/>
      <c r="I38" s="30"/>
      <c r="J38" s="43"/>
      <c r="K38" s="31"/>
      <c r="L38" s="31"/>
      <c r="M38" s="40"/>
      <c r="N38" s="33"/>
    </row>
    <row r="39" spans="1:15" s="2" customFormat="1" x14ac:dyDescent="0.2">
      <c r="A39" s="29"/>
      <c r="B39" s="25"/>
      <c r="C39" s="9"/>
      <c r="D39" s="39"/>
      <c r="E39" s="31"/>
      <c r="F39" s="40"/>
      <c r="G39" s="39"/>
      <c r="H39" s="11"/>
      <c r="I39" s="30"/>
      <c r="J39" s="43"/>
      <c r="K39" s="31"/>
      <c r="L39" s="31"/>
      <c r="M39" s="40"/>
      <c r="N39" s="33"/>
    </row>
    <row r="40" spans="1:15" s="2" customFormat="1" x14ac:dyDescent="0.2">
      <c r="A40" s="29"/>
      <c r="B40" s="25"/>
      <c r="C40" s="9"/>
      <c r="D40" s="39"/>
      <c r="E40" s="31"/>
      <c r="F40" s="40"/>
      <c r="G40" s="39"/>
      <c r="H40" s="11"/>
      <c r="I40" s="30"/>
      <c r="J40" s="43"/>
      <c r="K40" s="31"/>
      <c r="L40" s="31"/>
      <c r="M40" s="31"/>
      <c r="N40" s="33"/>
    </row>
    <row r="41" spans="1:15" s="2" customFormat="1" x14ac:dyDescent="0.2">
      <c r="A41" s="41"/>
      <c r="B41" s="25"/>
      <c r="C41" s="9"/>
      <c r="D41" s="39"/>
      <c r="E41" s="31"/>
      <c r="F41" s="40"/>
      <c r="G41" s="39"/>
      <c r="H41" s="11"/>
      <c r="I41" s="30"/>
      <c r="J41" s="43"/>
      <c r="K41" s="31"/>
      <c r="L41" s="31"/>
      <c r="M41" s="31"/>
      <c r="N41" s="33"/>
    </row>
    <row r="42" spans="1:15" s="2" customFormat="1" x14ac:dyDescent="0.2">
      <c r="A42" s="29"/>
      <c r="B42" s="25"/>
      <c r="C42" s="9"/>
      <c r="D42" s="39"/>
      <c r="E42" s="31"/>
      <c r="F42" s="40"/>
      <c r="G42" s="39"/>
      <c r="H42" s="11"/>
      <c r="I42" s="30"/>
      <c r="J42" s="43"/>
      <c r="K42" s="31"/>
      <c r="L42" s="31"/>
      <c r="M42" s="31"/>
      <c r="N42" s="33"/>
    </row>
    <row r="43" spans="1:15" s="2" customFormat="1" x14ac:dyDescent="0.2">
      <c r="A43" s="29"/>
      <c r="B43" s="25"/>
      <c r="C43" s="9"/>
      <c r="D43" s="39"/>
      <c r="E43" s="31"/>
      <c r="F43" s="40"/>
      <c r="G43" s="39"/>
      <c r="H43" s="11"/>
      <c r="I43" s="30"/>
      <c r="J43" s="43"/>
      <c r="K43" s="31"/>
      <c r="L43" s="31"/>
      <c r="M43" s="31"/>
      <c r="N43" s="33"/>
    </row>
    <row r="44" spans="1:15" s="2" customFormat="1" x14ac:dyDescent="0.2">
      <c r="A44" s="29"/>
      <c r="B44" s="25"/>
      <c r="C44" s="9"/>
      <c r="D44" s="39"/>
      <c r="E44" s="31"/>
      <c r="F44" s="40"/>
      <c r="G44" s="39"/>
      <c r="H44" s="11"/>
      <c r="I44" s="30"/>
      <c r="J44" s="43"/>
      <c r="K44" s="31"/>
      <c r="L44" s="31"/>
      <c r="M44" s="40"/>
      <c r="N44" s="33"/>
    </row>
    <row r="45" spans="1:15" s="2" customFormat="1" x14ac:dyDescent="0.2">
      <c r="A45" s="29"/>
      <c r="B45" s="25"/>
      <c r="C45" s="9"/>
      <c r="D45" s="39"/>
      <c r="E45" s="31"/>
      <c r="F45" s="40"/>
      <c r="G45" s="39"/>
      <c r="H45" s="11"/>
      <c r="I45" s="30"/>
      <c r="J45" s="43"/>
      <c r="K45" s="31"/>
      <c r="L45" s="31"/>
      <c r="M45" s="40"/>
      <c r="N45" s="33"/>
    </row>
    <row r="46" spans="1:15" s="2" customFormat="1" x14ac:dyDescent="0.2">
      <c r="A46" s="23"/>
      <c r="B46" s="8"/>
      <c r="C46" s="9"/>
      <c r="D46" s="9"/>
      <c r="E46" s="31"/>
      <c r="F46" s="31"/>
      <c r="G46" s="9"/>
      <c r="H46" s="9"/>
      <c r="I46" s="31"/>
      <c r="J46" s="43"/>
      <c r="K46" s="31"/>
      <c r="L46" s="31"/>
      <c r="M46" s="31"/>
      <c r="N46" s="33"/>
      <c r="O46" s="3"/>
    </row>
    <row r="47" spans="1:15" s="2" customFormat="1" ht="13.5" customHeight="1" thickBot="1" x14ac:dyDescent="0.25">
      <c r="A47" s="34"/>
      <c r="B47" s="35"/>
      <c r="C47" s="24"/>
      <c r="D47" s="24"/>
      <c r="E47" s="44"/>
      <c r="F47" s="44"/>
      <c r="G47" s="24"/>
      <c r="H47" s="24"/>
      <c r="I47" s="44"/>
      <c r="J47" s="45"/>
      <c r="K47" s="44"/>
      <c r="L47" s="44"/>
      <c r="M47" s="44"/>
      <c r="N47" s="46"/>
    </row>
    <row r="48" spans="1:15" ht="13.5" customHeight="1" thickBot="1" x14ac:dyDescent="0.25">
      <c r="A48" s="47"/>
      <c r="B48" s="48"/>
      <c r="C48" s="49"/>
      <c r="D48" s="49"/>
      <c r="E48" s="49"/>
      <c r="F48" s="47"/>
      <c r="G48" s="49"/>
      <c r="H48" s="50"/>
      <c r="I48" s="47"/>
      <c r="J48" s="49"/>
      <c r="K48" s="49"/>
      <c r="L48" s="49"/>
      <c r="M48" s="51"/>
      <c r="N48" s="52"/>
    </row>
    <row r="49" spans="1:14" s="27" customFormat="1" ht="15.75" thickBot="1" x14ac:dyDescent="0.25">
      <c r="A49" s="289" t="s">
        <v>25</v>
      </c>
      <c r="B49" s="290"/>
      <c r="C49" s="290"/>
      <c r="D49" s="290"/>
      <c r="E49" s="290"/>
      <c r="F49" s="291"/>
      <c r="G49" s="28"/>
      <c r="H49" s="53"/>
      <c r="I49" s="54"/>
      <c r="J49" s="54"/>
      <c r="K49" s="54"/>
      <c r="L49" s="26"/>
    </row>
    <row r="50" spans="1:14" s="2" customFormat="1" x14ac:dyDescent="0.2">
      <c r="A50" s="55" t="s">
        <v>6</v>
      </c>
      <c r="B50" s="56" t="s">
        <v>5</v>
      </c>
      <c r="C50" s="57" t="s">
        <v>4</v>
      </c>
      <c r="D50" s="57" t="s">
        <v>3</v>
      </c>
      <c r="E50" s="55" t="s">
        <v>1</v>
      </c>
      <c r="F50" s="58" t="s">
        <v>2</v>
      </c>
      <c r="G50" s="7"/>
      <c r="H50" s="7"/>
      <c r="I50" s="7"/>
      <c r="J50" s="59"/>
      <c r="K50" s="60"/>
      <c r="L50" s="1"/>
    </row>
    <row r="51" spans="1:14" ht="13.5" thickBot="1" x14ac:dyDescent="0.25">
      <c r="A51" s="251">
        <f>COUNTIF(H:H,"MQ")</f>
        <v>0</v>
      </c>
      <c r="B51" s="252">
        <f>COUNTIF(H:H,"HQ")</f>
        <v>0</v>
      </c>
      <c r="C51" s="253">
        <f>COUNTIF(H:H,"Q")</f>
        <v>0</v>
      </c>
      <c r="D51" s="253">
        <f>COUNTIF(H:H,"NQ")</f>
        <v>0</v>
      </c>
      <c r="E51" s="251">
        <f>A51+B51+C51+D51</f>
        <v>0</v>
      </c>
      <c r="F51" s="6">
        <f>IF(E51=0,0,A51/E51)</f>
        <v>0</v>
      </c>
      <c r="G51" s="10"/>
      <c r="H51" s="10"/>
      <c r="I51" s="7"/>
      <c r="J51" s="60"/>
      <c r="K51" s="61"/>
      <c r="L51" s="4"/>
      <c r="M51" s="4"/>
      <c r="N51" s="4"/>
    </row>
    <row r="52" spans="1:14" x14ac:dyDescent="0.2">
      <c r="A52" s="7"/>
      <c r="B52" s="10"/>
      <c r="C52" s="60"/>
      <c r="D52" s="10"/>
      <c r="E52" s="10"/>
      <c r="F52" s="10"/>
      <c r="G52" s="10"/>
      <c r="H52" s="60"/>
      <c r="I52" s="62"/>
      <c r="J52" s="10"/>
      <c r="K52" s="10"/>
      <c r="L52" s="4"/>
      <c r="M52" s="4"/>
      <c r="N52" s="4"/>
    </row>
    <row r="53" spans="1:14" ht="15" x14ac:dyDescent="0.25">
      <c r="A53" s="13" t="s">
        <v>31</v>
      </c>
      <c r="B53" s="10"/>
      <c r="C53" s="60"/>
      <c r="D53" s="10"/>
      <c r="E53" s="10"/>
      <c r="F53" s="10"/>
      <c r="G53" s="10"/>
      <c r="H53" s="60"/>
      <c r="I53" s="103"/>
      <c r="J53" s="10"/>
      <c r="K53" s="10"/>
      <c r="L53" s="4"/>
      <c r="M53" s="4"/>
      <c r="N53" s="4"/>
    </row>
    <row r="54" spans="1:14" ht="15.75" thickBot="1" x14ac:dyDescent="0.3">
      <c r="A54" s="10"/>
      <c r="B54" s="7"/>
      <c r="C54" s="60"/>
      <c r="D54" s="10"/>
      <c r="E54" s="10"/>
      <c r="F54" s="10"/>
      <c r="G54" s="10"/>
      <c r="H54" s="60"/>
      <c r="I54" s="103"/>
      <c r="J54" s="103"/>
      <c r="K54" s="61"/>
      <c r="L54" s="10"/>
      <c r="M54" s="10"/>
      <c r="N54" s="10"/>
    </row>
    <row r="55" spans="1:14" s="12" customFormat="1" ht="15.75" thickBot="1" x14ac:dyDescent="0.3">
      <c r="A55" s="289" t="s">
        <v>14</v>
      </c>
      <c r="B55" s="291"/>
      <c r="C55" s="54"/>
      <c r="D55" s="289" t="s">
        <v>15</v>
      </c>
      <c r="E55" s="290"/>
      <c r="F55" s="290"/>
      <c r="G55" s="290"/>
      <c r="H55" s="291"/>
      <c r="I55" s="103"/>
      <c r="J55" s="103"/>
      <c r="K55" s="63"/>
      <c r="L55" s="64"/>
      <c r="M55" s="64"/>
      <c r="N55" s="64"/>
    </row>
    <row r="56" spans="1:14" ht="15" x14ac:dyDescent="0.25">
      <c r="A56" s="14" t="s">
        <v>36</v>
      </c>
      <c r="B56" s="65"/>
      <c r="C56" s="60"/>
      <c r="D56" s="17" t="s">
        <v>18</v>
      </c>
      <c r="E56" s="18"/>
      <c r="F56" s="18"/>
      <c r="G56" s="18" t="s">
        <v>20</v>
      </c>
      <c r="H56" s="66"/>
      <c r="I56" s="103"/>
      <c r="J56" s="103"/>
      <c r="K56" s="61"/>
      <c r="L56" s="10"/>
      <c r="M56" s="10"/>
      <c r="N56" s="10"/>
    </row>
    <row r="57" spans="1:14" ht="15" x14ac:dyDescent="0.25">
      <c r="A57" s="15" t="s">
        <v>7</v>
      </c>
      <c r="B57" s="67"/>
      <c r="C57" s="60"/>
      <c r="D57" s="19" t="s">
        <v>16</v>
      </c>
      <c r="E57" s="20"/>
      <c r="F57" s="20"/>
      <c r="G57" s="20" t="s">
        <v>21</v>
      </c>
      <c r="H57" s="68"/>
      <c r="I57" s="103"/>
      <c r="J57" s="103"/>
      <c r="K57" s="61"/>
      <c r="L57" s="10"/>
      <c r="M57" s="10"/>
      <c r="N57" s="10"/>
    </row>
    <row r="58" spans="1:14" ht="15" x14ac:dyDescent="0.25">
      <c r="A58" s="15" t="s">
        <v>8</v>
      </c>
      <c r="B58" s="67"/>
      <c r="C58" s="60"/>
      <c r="D58" s="19" t="s">
        <v>17</v>
      </c>
      <c r="E58" s="20"/>
      <c r="F58" s="20"/>
      <c r="G58" s="20" t="s">
        <v>22</v>
      </c>
      <c r="H58" s="68"/>
      <c r="I58" s="103"/>
      <c r="J58" s="103"/>
      <c r="K58" s="61"/>
      <c r="L58" s="10"/>
      <c r="M58" s="10"/>
      <c r="N58" s="10"/>
    </row>
    <row r="59" spans="1:14" ht="15.75" thickBot="1" x14ac:dyDescent="0.3">
      <c r="A59" s="16" t="s">
        <v>9</v>
      </c>
      <c r="B59" s="69"/>
      <c r="C59" s="60"/>
      <c r="D59" s="21" t="s">
        <v>19</v>
      </c>
      <c r="E59" s="22"/>
      <c r="F59" s="22"/>
      <c r="G59" s="22"/>
      <c r="H59" s="70"/>
      <c r="I59" s="103"/>
      <c r="J59" s="103"/>
      <c r="K59" s="10"/>
      <c r="L59" s="61"/>
      <c r="M59" s="10"/>
      <c r="N59" s="10"/>
    </row>
    <row r="60" spans="1:14" ht="15" x14ac:dyDescent="0.25">
      <c r="A60" s="7"/>
      <c r="B60" s="10"/>
      <c r="C60" s="60"/>
      <c r="D60" s="10"/>
      <c r="E60" s="10"/>
      <c r="F60" s="10"/>
      <c r="G60" s="10"/>
      <c r="H60" s="60"/>
      <c r="I60" s="103"/>
      <c r="J60" s="103"/>
      <c r="K60" s="103"/>
      <c r="L60" s="103"/>
      <c r="M60" s="61"/>
      <c r="N60" s="10"/>
    </row>
    <row r="61" spans="1:14" ht="18" customHeight="1" x14ac:dyDescent="0.25">
      <c r="A61" s="7"/>
      <c r="B61" s="10"/>
      <c r="C61" s="60"/>
      <c r="D61" s="10"/>
      <c r="E61" s="10"/>
      <c r="F61" s="10"/>
      <c r="G61" s="10"/>
      <c r="H61" s="60"/>
      <c r="I61" s="103"/>
      <c r="J61" s="103"/>
      <c r="K61" s="103"/>
      <c r="L61" s="103"/>
      <c r="M61" s="61"/>
      <c r="N61" s="10"/>
    </row>
  </sheetData>
  <mergeCells count="22">
    <mergeCell ref="G30:G31"/>
    <mergeCell ref="A6:N6"/>
    <mergeCell ref="B8:C8"/>
    <mergeCell ref="E8:F8"/>
    <mergeCell ref="H8:I8"/>
    <mergeCell ref="K8:L8"/>
    <mergeCell ref="A1:N4"/>
    <mergeCell ref="N30:N31"/>
    <mergeCell ref="A49:F49"/>
    <mergeCell ref="A55:B55"/>
    <mergeCell ref="D55:H55"/>
    <mergeCell ref="H30:H31"/>
    <mergeCell ref="I30:I31"/>
    <mergeCell ref="J30:J31"/>
    <mergeCell ref="K30:K31"/>
    <mergeCell ref="L30:L31"/>
    <mergeCell ref="M30:M31"/>
    <mergeCell ref="A30:A31"/>
    <mergeCell ref="B30:B31"/>
    <mergeCell ref="C30:C31"/>
    <mergeCell ref="D30:D31"/>
    <mergeCell ref="E30:F30"/>
  </mergeCells>
  <conditionalFormatting sqref="F51">
    <cfRule type="cellIs" dxfId="5" priority="1" operator="between">
      <formula>0</formula>
      <formula>0.399</formula>
    </cfRule>
    <cfRule type="cellIs" dxfId="4" priority="2" operator="between">
      <formula>0.4</formula>
      <formula>0.499</formula>
    </cfRule>
    <cfRule type="cellIs" dxfId="3" priority="3" operator="greaterThan">
      <formula>0.499</formula>
    </cfRule>
  </conditionalFormatting>
  <dataValidations count="1">
    <dataValidation type="list" allowBlank="1" showInputMessage="1" showErrorMessage="1" sqref="H12:H27 H32:H45" xr:uid="{00000000-0002-0000-0100-000000000000}">
      <formula1>"MQ, HQ, Q, NQ"</formula1>
    </dataValidation>
  </dataValidations>
  <pageMargins left="0.2" right="0.2" top="0.62" bottom="0.16" header="0.17" footer="0.16"/>
  <pageSetup scale="58" orientation="landscape" r:id="rId1"/>
  <headerFooter>
    <oddHeader xml:space="preserve">&amp;C&amp;"Arial,Bold"&amp;14
&amp;R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7"/>
  <sheetViews>
    <sheetView showGridLines="0" tabSelected="1" zoomScale="80" zoomScaleNormal="80" workbookViewId="0">
      <pane ySplit="19" topLeftCell="A20" activePane="bottomLeft" state="frozen"/>
      <selection pane="bottomLeft" activeCell="O22" sqref="A22:XFD23"/>
    </sheetView>
  </sheetViews>
  <sheetFormatPr defaultRowHeight="12.75" x14ac:dyDescent="0.2"/>
  <cols>
    <col min="1" max="1" width="25.7109375" style="2" customWidth="1"/>
    <col min="2" max="2" width="17.140625" style="4" bestFit="1" customWidth="1"/>
    <col min="3" max="3" width="18.7109375" style="5" customWidth="1"/>
    <col min="4" max="4" width="16.42578125" style="4" customWidth="1"/>
    <col min="5" max="5" width="11.85546875" style="4" customWidth="1"/>
    <col min="6" max="6" width="12.5703125" style="4" bestFit="1" customWidth="1"/>
    <col min="7" max="7" width="16" style="4" customWidth="1"/>
    <col min="8" max="8" width="20.85546875" style="5" customWidth="1"/>
    <col min="9" max="9" width="22" style="4" customWidth="1"/>
    <col min="10" max="10" width="20.5703125" style="5" customWidth="1"/>
    <col min="11" max="11" width="13.140625" style="5" customWidth="1"/>
    <col min="12" max="12" width="22.85546875" style="5" customWidth="1"/>
    <col min="13" max="13" width="16.85546875" style="5" customWidth="1"/>
    <col min="14" max="14" width="31.140625" style="1" customWidth="1"/>
    <col min="15" max="16384" width="9.140625" style="4"/>
  </cols>
  <sheetData>
    <row r="1" spans="1:14" ht="19.5" customHeight="1" x14ac:dyDescent="0.2">
      <c r="A1" s="275" t="s">
        <v>65</v>
      </c>
      <c r="B1" s="276"/>
      <c r="C1" s="276"/>
      <c r="D1" s="276"/>
      <c r="E1" s="276"/>
      <c r="F1" s="276"/>
      <c r="G1" s="276"/>
      <c r="H1" s="276"/>
      <c r="I1" s="276"/>
      <c r="J1" s="276"/>
      <c r="K1" s="276"/>
      <c r="L1" s="276"/>
      <c r="M1" s="276"/>
      <c r="N1" s="277"/>
    </row>
    <row r="2" spans="1:14" ht="12.75" customHeight="1" x14ac:dyDescent="0.2">
      <c r="A2" s="278"/>
      <c r="B2" s="279"/>
      <c r="C2" s="279"/>
      <c r="D2" s="279"/>
      <c r="E2" s="279"/>
      <c r="F2" s="279"/>
      <c r="G2" s="279"/>
      <c r="H2" s="279"/>
      <c r="I2" s="279"/>
      <c r="J2" s="279"/>
      <c r="K2" s="279"/>
      <c r="L2" s="279"/>
      <c r="M2" s="279"/>
      <c r="N2" s="280"/>
    </row>
    <row r="3" spans="1:14" ht="12.75" customHeight="1" x14ac:dyDescent="0.2">
      <c r="A3" s="278"/>
      <c r="B3" s="279"/>
      <c r="C3" s="279"/>
      <c r="D3" s="279"/>
      <c r="E3" s="279"/>
      <c r="F3" s="279"/>
      <c r="G3" s="279"/>
      <c r="H3" s="279"/>
      <c r="I3" s="279"/>
      <c r="J3" s="279"/>
      <c r="K3" s="279"/>
      <c r="L3" s="279"/>
      <c r="M3" s="279"/>
      <c r="N3" s="280"/>
    </row>
    <row r="4" spans="1:14" ht="13.5" customHeight="1" thickBot="1" x14ac:dyDescent="0.25">
      <c r="A4" s="281"/>
      <c r="B4" s="282"/>
      <c r="C4" s="282"/>
      <c r="D4" s="282"/>
      <c r="E4" s="282"/>
      <c r="F4" s="282"/>
      <c r="G4" s="282"/>
      <c r="H4" s="282"/>
      <c r="I4" s="282"/>
      <c r="J4" s="282"/>
      <c r="K4" s="282"/>
      <c r="L4" s="282"/>
      <c r="M4" s="282"/>
      <c r="N4" s="283"/>
    </row>
    <row r="5" spans="1:14" s="105" customFormat="1" ht="15" x14ac:dyDescent="0.2">
      <c r="A5" s="104"/>
      <c r="B5" s="108"/>
      <c r="C5" s="106"/>
      <c r="D5" s="108"/>
      <c r="E5" s="108"/>
      <c r="F5" s="108"/>
      <c r="G5" s="108"/>
      <c r="H5" s="106"/>
      <c r="I5" s="108"/>
      <c r="J5" s="106"/>
      <c r="K5" s="106"/>
      <c r="L5" s="106"/>
      <c r="M5" s="106"/>
      <c r="N5" s="107"/>
    </row>
    <row r="6" spans="1:14" s="105" customFormat="1" ht="15.75" x14ac:dyDescent="0.2">
      <c r="A6" s="284" t="s">
        <v>83</v>
      </c>
      <c r="B6" s="285"/>
      <c r="C6" s="285"/>
      <c r="D6" s="285"/>
      <c r="E6" s="285"/>
      <c r="F6" s="285"/>
      <c r="G6" s="285"/>
      <c r="H6" s="285"/>
      <c r="I6" s="285"/>
      <c r="J6" s="285"/>
      <c r="K6" s="285"/>
      <c r="L6" s="285"/>
      <c r="M6" s="285"/>
      <c r="N6" s="286"/>
    </row>
    <row r="7" spans="1:14" s="105" customFormat="1" ht="15" x14ac:dyDescent="0.2">
      <c r="A7" s="104"/>
      <c r="B7" s="108"/>
      <c r="C7" s="106"/>
      <c r="D7" s="108"/>
      <c r="E7" s="108"/>
      <c r="F7" s="108"/>
      <c r="G7" s="108"/>
      <c r="H7" s="106"/>
      <c r="I7" s="108"/>
      <c r="J7" s="106"/>
      <c r="K7" s="106"/>
      <c r="L7" s="106"/>
      <c r="M7" s="106"/>
      <c r="N7" s="107"/>
    </row>
    <row r="8" spans="1:14" s="105" customFormat="1" ht="15.75" x14ac:dyDescent="0.25">
      <c r="A8" s="104"/>
      <c r="B8" s="287" t="s">
        <v>79</v>
      </c>
      <c r="C8" s="287"/>
      <c r="D8" s="108"/>
      <c r="E8" s="288" t="s">
        <v>80</v>
      </c>
      <c r="F8" s="288"/>
      <c r="G8" s="108"/>
      <c r="H8" s="273" t="s">
        <v>81</v>
      </c>
      <c r="I8" s="273"/>
      <c r="J8" s="108"/>
      <c r="K8" s="274" t="s">
        <v>82</v>
      </c>
      <c r="L8" s="274"/>
      <c r="M8" s="106"/>
      <c r="N8" s="107"/>
    </row>
    <row r="9" spans="1:14" s="105" customFormat="1" ht="15" x14ac:dyDescent="0.2">
      <c r="A9" s="104"/>
      <c r="B9" s="108"/>
      <c r="C9" s="106"/>
      <c r="D9" s="108"/>
      <c r="E9" s="108"/>
      <c r="F9" s="108"/>
      <c r="G9" s="108"/>
      <c r="H9" s="106"/>
      <c r="I9" s="108"/>
      <c r="J9" s="106"/>
      <c r="K9" s="106"/>
      <c r="L9" s="106"/>
      <c r="M9" s="106"/>
      <c r="N9" s="107"/>
    </row>
    <row r="10" spans="1:14" s="105" customFormat="1" ht="15.75" thickBot="1" x14ac:dyDescent="0.25">
      <c r="A10" s="104"/>
      <c r="B10" s="108"/>
      <c r="C10" s="106"/>
      <c r="D10" s="108"/>
      <c r="E10" s="108"/>
      <c r="F10" s="108"/>
      <c r="G10" s="108"/>
      <c r="H10" s="106"/>
      <c r="I10" s="108"/>
      <c r="J10" s="106"/>
      <c r="K10" s="106"/>
      <c r="L10" s="106"/>
      <c r="M10" s="106"/>
      <c r="N10" s="107"/>
    </row>
    <row r="11" spans="1:14" s="236" customFormat="1" ht="32.25" thickBot="1" x14ac:dyDescent="0.25">
      <c r="A11" s="245" t="s">
        <v>68</v>
      </c>
      <c r="B11" s="246" t="s">
        <v>10</v>
      </c>
      <c r="C11" s="246" t="s">
        <v>69</v>
      </c>
      <c r="D11" s="246" t="s">
        <v>70</v>
      </c>
      <c r="E11" s="246" t="s">
        <v>12</v>
      </c>
      <c r="F11" s="246" t="s">
        <v>71</v>
      </c>
      <c r="G11" s="246" t="s">
        <v>72</v>
      </c>
      <c r="H11" s="246"/>
      <c r="I11" s="246" t="s">
        <v>73</v>
      </c>
      <c r="J11" s="246" t="s">
        <v>74</v>
      </c>
      <c r="K11" s="246" t="s">
        <v>75</v>
      </c>
      <c r="L11" s="246" t="s">
        <v>76</v>
      </c>
      <c r="M11" s="246" t="s">
        <v>77</v>
      </c>
      <c r="N11" s="247" t="s">
        <v>78</v>
      </c>
    </row>
    <row r="12" spans="1:14" s="105" customFormat="1" ht="15.75" x14ac:dyDescent="0.25">
      <c r="A12" s="237" t="s">
        <v>38</v>
      </c>
      <c r="B12" s="238" t="s">
        <v>60</v>
      </c>
      <c r="C12" s="243">
        <v>0</v>
      </c>
      <c r="D12" s="240"/>
      <c r="E12" s="241">
        <v>41888</v>
      </c>
      <c r="F12" s="242">
        <v>42252</v>
      </c>
      <c r="G12" s="240" t="s">
        <v>26</v>
      </c>
      <c r="H12" s="239"/>
      <c r="I12" s="241">
        <f>F12+90</f>
        <v>42342</v>
      </c>
      <c r="J12" s="243" t="s">
        <v>29</v>
      </c>
      <c r="K12" s="241">
        <v>41395</v>
      </c>
      <c r="L12" s="241"/>
      <c r="M12" s="241">
        <f>E12+730</f>
        <v>42618</v>
      </c>
      <c r="N12" s="244"/>
    </row>
    <row r="13" spans="1:14" s="105" customFormat="1" ht="15.75" x14ac:dyDescent="0.25">
      <c r="A13" s="117" t="s">
        <v>63</v>
      </c>
      <c r="B13" s="118" t="s">
        <v>61</v>
      </c>
      <c r="C13" s="123">
        <v>0</v>
      </c>
      <c r="D13" s="120"/>
      <c r="E13" s="121">
        <v>42015</v>
      </c>
      <c r="F13" s="122">
        <v>42257</v>
      </c>
      <c r="G13" s="120" t="s">
        <v>27</v>
      </c>
      <c r="H13" s="119"/>
      <c r="I13" s="121">
        <f t="shared" ref="I13:I19" si="0">F13+90</f>
        <v>42347</v>
      </c>
      <c r="J13" s="123">
        <v>1</v>
      </c>
      <c r="K13" s="121">
        <v>41091</v>
      </c>
      <c r="L13" s="121"/>
      <c r="M13" s="121">
        <f>E13+730</f>
        <v>42745</v>
      </c>
      <c r="N13" s="124"/>
    </row>
    <row r="14" spans="1:14" s="133" customFormat="1" ht="15.75" x14ac:dyDescent="0.25">
      <c r="A14" s="125" t="s">
        <v>45</v>
      </c>
      <c r="B14" s="126" t="s">
        <v>60</v>
      </c>
      <c r="C14" s="131">
        <v>0</v>
      </c>
      <c r="D14" s="128"/>
      <c r="E14" s="129">
        <v>41923</v>
      </c>
      <c r="F14" s="129">
        <v>42287</v>
      </c>
      <c r="G14" s="128" t="s">
        <v>26</v>
      </c>
      <c r="H14" s="127"/>
      <c r="I14" s="130">
        <f t="shared" si="0"/>
        <v>42377</v>
      </c>
      <c r="J14" s="131" t="s">
        <v>29</v>
      </c>
      <c r="K14" s="130">
        <v>41275</v>
      </c>
      <c r="L14" s="130"/>
      <c r="M14" s="130">
        <f>E14+730</f>
        <v>42653</v>
      </c>
      <c r="N14" s="132"/>
    </row>
    <row r="15" spans="1:14" s="133" customFormat="1" ht="15.75" x14ac:dyDescent="0.25">
      <c r="A15" s="125" t="s">
        <v>64</v>
      </c>
      <c r="B15" s="126" t="s">
        <v>60</v>
      </c>
      <c r="C15" s="131">
        <v>0</v>
      </c>
      <c r="D15" s="128"/>
      <c r="E15" s="129">
        <v>41933</v>
      </c>
      <c r="F15" s="129">
        <v>42297</v>
      </c>
      <c r="G15" s="128" t="s">
        <v>26</v>
      </c>
      <c r="H15" s="127"/>
      <c r="I15" s="130">
        <f t="shared" si="0"/>
        <v>42387</v>
      </c>
      <c r="J15" s="131" t="s">
        <v>29</v>
      </c>
      <c r="K15" s="130">
        <v>41395</v>
      </c>
      <c r="L15" s="130"/>
      <c r="M15" s="130">
        <f>E15+730</f>
        <v>42663</v>
      </c>
      <c r="N15" s="132"/>
    </row>
    <row r="16" spans="1:14" s="105" customFormat="1" ht="15.75" x14ac:dyDescent="0.25">
      <c r="A16" s="117" t="s">
        <v>63</v>
      </c>
      <c r="B16" s="118" t="s">
        <v>61</v>
      </c>
      <c r="C16" s="123">
        <v>1</v>
      </c>
      <c r="D16" s="120"/>
      <c r="E16" s="122">
        <v>42258</v>
      </c>
      <c r="F16" s="122">
        <v>42415</v>
      </c>
      <c r="G16" s="120" t="s">
        <v>28</v>
      </c>
      <c r="H16" s="119"/>
      <c r="I16" s="121">
        <f t="shared" si="0"/>
        <v>42505</v>
      </c>
      <c r="J16" s="123" t="s">
        <v>29</v>
      </c>
      <c r="K16" s="121">
        <v>41091</v>
      </c>
      <c r="L16" s="121">
        <v>42475</v>
      </c>
      <c r="M16" s="121">
        <v>42745</v>
      </c>
      <c r="N16" s="124"/>
    </row>
    <row r="17" spans="1:15" s="105" customFormat="1" ht="15.75" x14ac:dyDescent="0.25">
      <c r="A17" s="117" t="s">
        <v>47</v>
      </c>
      <c r="B17" s="118" t="s">
        <v>60</v>
      </c>
      <c r="C17" s="123">
        <v>0</v>
      </c>
      <c r="D17" s="120"/>
      <c r="E17" s="121">
        <v>42163</v>
      </c>
      <c r="F17" s="122">
        <v>42415</v>
      </c>
      <c r="G17" s="120" t="s">
        <v>28</v>
      </c>
      <c r="H17" s="119"/>
      <c r="I17" s="121">
        <f t="shared" si="0"/>
        <v>42505</v>
      </c>
      <c r="J17" s="123" t="s">
        <v>29</v>
      </c>
      <c r="K17" s="121">
        <v>41030</v>
      </c>
      <c r="L17" s="121">
        <v>42475</v>
      </c>
      <c r="M17" s="121">
        <f>E17+730</f>
        <v>42893</v>
      </c>
      <c r="N17" s="124"/>
    </row>
    <row r="18" spans="1:15" s="133" customFormat="1" ht="15.75" x14ac:dyDescent="0.25">
      <c r="A18" s="125" t="s">
        <v>62</v>
      </c>
      <c r="B18" s="126" t="s">
        <v>60</v>
      </c>
      <c r="C18" s="131">
        <v>0</v>
      </c>
      <c r="D18" s="128"/>
      <c r="E18" s="129">
        <v>42195</v>
      </c>
      <c r="F18" s="129">
        <v>42415</v>
      </c>
      <c r="G18" s="128" t="s">
        <v>28</v>
      </c>
      <c r="H18" s="127"/>
      <c r="I18" s="130">
        <f t="shared" si="0"/>
        <v>42505</v>
      </c>
      <c r="J18" s="131" t="s">
        <v>29</v>
      </c>
      <c r="K18" s="130">
        <v>40940</v>
      </c>
      <c r="L18" s="130">
        <v>42475</v>
      </c>
      <c r="M18" s="130">
        <f>E18+730</f>
        <v>42925</v>
      </c>
      <c r="N18" s="132"/>
    </row>
    <row r="19" spans="1:15" s="105" customFormat="1" ht="16.5" thickBot="1" x14ac:dyDescent="0.3">
      <c r="A19" s="217" t="s">
        <v>49</v>
      </c>
      <c r="B19" s="218" t="s">
        <v>60</v>
      </c>
      <c r="C19" s="223">
        <v>0</v>
      </c>
      <c r="D19" s="220"/>
      <c r="E19" s="221">
        <v>42431</v>
      </c>
      <c r="F19" s="221">
        <v>42430</v>
      </c>
      <c r="G19" s="220" t="s">
        <v>26</v>
      </c>
      <c r="H19" s="219"/>
      <c r="I19" s="222">
        <f t="shared" si="0"/>
        <v>42520</v>
      </c>
      <c r="J19" s="223" t="s">
        <v>29</v>
      </c>
      <c r="K19" s="222">
        <v>41518</v>
      </c>
      <c r="L19" s="222"/>
      <c r="M19" s="222">
        <f>E19+730</f>
        <v>43161</v>
      </c>
      <c r="N19" s="224"/>
    </row>
    <row r="20" spans="1:15" s="134" customFormat="1" ht="15.75" x14ac:dyDescent="0.25">
      <c r="A20" s="209"/>
      <c r="B20" s="210"/>
      <c r="C20" s="211"/>
      <c r="D20" s="212"/>
      <c r="E20" s="213"/>
      <c r="F20" s="213"/>
      <c r="G20" s="212"/>
      <c r="H20" s="211"/>
      <c r="I20" s="214"/>
      <c r="J20" s="215"/>
      <c r="K20" s="214"/>
      <c r="L20" s="214"/>
      <c r="M20" s="214"/>
      <c r="N20" s="216"/>
    </row>
    <row r="21" spans="1:15" s="105" customFormat="1" ht="15.75" thickBot="1" x14ac:dyDescent="0.25">
      <c r="A21" s="134"/>
      <c r="C21" s="135"/>
      <c r="H21" s="135"/>
      <c r="J21" s="135"/>
      <c r="K21" s="135"/>
      <c r="L21" s="135"/>
      <c r="M21" s="135"/>
      <c r="N21" s="136"/>
    </row>
    <row r="22" spans="1:15" s="105" customFormat="1" ht="132.75" customHeight="1" x14ac:dyDescent="0.2">
      <c r="A22" s="263" t="s">
        <v>0</v>
      </c>
      <c r="B22" s="265" t="s">
        <v>10</v>
      </c>
      <c r="C22" s="261" t="s">
        <v>84</v>
      </c>
      <c r="D22" s="267" t="s">
        <v>30</v>
      </c>
      <c r="E22" s="269" t="s">
        <v>23</v>
      </c>
      <c r="F22" s="270"/>
      <c r="G22" s="271" t="s">
        <v>32</v>
      </c>
      <c r="H22" s="259" t="s">
        <v>33</v>
      </c>
      <c r="I22" s="261" t="s">
        <v>34</v>
      </c>
      <c r="J22" s="259" t="s">
        <v>85</v>
      </c>
      <c r="K22" s="259" t="s">
        <v>13</v>
      </c>
      <c r="L22" s="259" t="s">
        <v>35</v>
      </c>
      <c r="M22" s="259" t="s">
        <v>11</v>
      </c>
      <c r="N22" s="254" t="s">
        <v>43</v>
      </c>
    </row>
    <row r="23" spans="1:15" s="139" customFormat="1" ht="27" customHeight="1" thickBot="1" x14ac:dyDescent="0.25">
      <c r="A23" s="264"/>
      <c r="B23" s="266"/>
      <c r="C23" s="262"/>
      <c r="D23" s="268"/>
      <c r="E23" s="137" t="s">
        <v>12</v>
      </c>
      <c r="F23" s="138" t="s">
        <v>24</v>
      </c>
      <c r="G23" s="272"/>
      <c r="H23" s="260"/>
      <c r="I23" s="262"/>
      <c r="J23" s="260"/>
      <c r="K23" s="260"/>
      <c r="L23" s="260"/>
      <c r="M23" s="260"/>
      <c r="N23" s="255"/>
    </row>
    <row r="24" spans="1:15" s="134" customFormat="1" ht="15.75" x14ac:dyDescent="0.25">
      <c r="A24" s="140"/>
      <c r="B24" s="141"/>
      <c r="C24" s="142"/>
      <c r="D24" s="143"/>
      <c r="E24" s="144"/>
      <c r="F24" s="145"/>
      <c r="G24" s="143"/>
      <c r="H24" s="142"/>
      <c r="I24" s="144"/>
      <c r="J24" s="146"/>
      <c r="K24" s="144"/>
      <c r="L24" s="147"/>
      <c r="M24" s="145"/>
      <c r="N24" s="148"/>
    </row>
    <row r="25" spans="1:15" s="134" customFormat="1" ht="15.75" x14ac:dyDescent="0.25">
      <c r="A25" s="149"/>
      <c r="B25" s="141"/>
      <c r="C25" s="150"/>
      <c r="D25" s="151"/>
      <c r="E25" s="147"/>
      <c r="F25" s="152"/>
      <c r="G25" s="151"/>
      <c r="H25" s="142"/>
      <c r="I25" s="144"/>
      <c r="J25" s="153"/>
      <c r="K25" s="147"/>
      <c r="L25" s="147"/>
      <c r="M25" s="152"/>
      <c r="N25" s="154"/>
    </row>
    <row r="26" spans="1:15" s="134" customFormat="1" ht="15.75" x14ac:dyDescent="0.25">
      <c r="A26" s="149"/>
      <c r="B26" s="141"/>
      <c r="C26" s="150"/>
      <c r="D26" s="151"/>
      <c r="E26" s="147"/>
      <c r="F26" s="152"/>
      <c r="G26" s="151"/>
      <c r="H26" s="142"/>
      <c r="I26" s="144"/>
      <c r="J26" s="153"/>
      <c r="K26" s="147"/>
      <c r="L26" s="147"/>
      <c r="M26" s="147"/>
      <c r="N26" s="154"/>
    </row>
    <row r="27" spans="1:15" s="134" customFormat="1" ht="15.75" x14ac:dyDescent="0.25">
      <c r="A27" s="155"/>
      <c r="B27" s="141"/>
      <c r="C27" s="150"/>
      <c r="D27" s="151"/>
      <c r="E27" s="147"/>
      <c r="F27" s="152"/>
      <c r="G27" s="151"/>
      <c r="H27" s="142"/>
      <c r="I27" s="144"/>
      <c r="J27" s="153"/>
      <c r="K27" s="147"/>
      <c r="L27" s="147"/>
      <c r="M27" s="147"/>
      <c r="N27" s="154"/>
    </row>
    <row r="28" spans="1:15" s="134" customFormat="1" ht="15.75" x14ac:dyDescent="0.25">
      <c r="A28" s="149"/>
      <c r="B28" s="141"/>
      <c r="C28" s="150"/>
      <c r="D28" s="151"/>
      <c r="E28" s="147"/>
      <c r="F28" s="152"/>
      <c r="G28" s="151"/>
      <c r="H28" s="142"/>
      <c r="I28" s="144"/>
      <c r="J28" s="153"/>
      <c r="K28" s="147"/>
      <c r="L28" s="147"/>
      <c r="M28" s="147"/>
      <c r="N28" s="154"/>
    </row>
    <row r="29" spans="1:15" s="134" customFormat="1" ht="15.75" x14ac:dyDescent="0.25">
      <c r="A29" s="149"/>
      <c r="B29" s="141"/>
      <c r="C29" s="150"/>
      <c r="D29" s="151"/>
      <c r="E29" s="147"/>
      <c r="F29" s="152"/>
      <c r="G29" s="151"/>
      <c r="H29" s="142"/>
      <c r="I29" s="144"/>
      <c r="J29" s="153"/>
      <c r="K29" s="147"/>
      <c r="L29" s="147"/>
      <c r="M29" s="147"/>
      <c r="N29" s="154"/>
    </row>
    <row r="30" spans="1:15" s="134" customFormat="1" ht="15.75" x14ac:dyDescent="0.25">
      <c r="A30" s="149"/>
      <c r="B30" s="141"/>
      <c r="C30" s="150"/>
      <c r="D30" s="151"/>
      <c r="E30" s="147"/>
      <c r="F30" s="152"/>
      <c r="G30" s="151"/>
      <c r="H30" s="142"/>
      <c r="I30" s="144"/>
      <c r="J30" s="153"/>
      <c r="K30" s="147"/>
      <c r="L30" s="147"/>
      <c r="M30" s="152"/>
      <c r="N30" s="154"/>
    </row>
    <row r="31" spans="1:15" s="134" customFormat="1" ht="15.75" x14ac:dyDescent="0.25">
      <c r="A31" s="149"/>
      <c r="B31" s="141"/>
      <c r="C31" s="150"/>
      <c r="D31" s="151"/>
      <c r="E31" s="147"/>
      <c r="F31" s="152"/>
      <c r="G31" s="151"/>
      <c r="H31" s="142"/>
      <c r="I31" s="144"/>
      <c r="J31" s="153"/>
      <c r="K31" s="147"/>
      <c r="L31" s="147"/>
      <c r="M31" s="152"/>
      <c r="N31" s="154"/>
    </row>
    <row r="32" spans="1:15" s="134" customFormat="1" ht="15.75" x14ac:dyDescent="0.2">
      <c r="A32" s="156"/>
      <c r="B32" s="157"/>
      <c r="C32" s="150"/>
      <c r="D32" s="150"/>
      <c r="E32" s="147"/>
      <c r="F32" s="147"/>
      <c r="G32" s="150"/>
      <c r="H32" s="150"/>
      <c r="I32" s="147"/>
      <c r="J32" s="153"/>
      <c r="K32" s="147"/>
      <c r="L32" s="147"/>
      <c r="M32" s="147"/>
      <c r="N32" s="154"/>
      <c r="O32" s="158"/>
    </row>
    <row r="33" spans="1:15" s="134" customFormat="1" ht="13.5" customHeight="1" thickBot="1" x14ac:dyDescent="0.25">
      <c r="A33" s="159"/>
      <c r="B33" s="160"/>
      <c r="C33" s="161"/>
      <c r="D33" s="161"/>
      <c r="E33" s="162"/>
      <c r="F33" s="162"/>
      <c r="G33" s="161"/>
      <c r="H33" s="161"/>
      <c r="I33" s="162"/>
      <c r="J33" s="163"/>
      <c r="K33" s="162"/>
      <c r="L33" s="162"/>
      <c r="M33" s="162"/>
      <c r="N33" s="164"/>
    </row>
    <row r="34" spans="1:15" s="105" customFormat="1" ht="13.5" customHeight="1" thickBot="1" x14ac:dyDescent="0.25">
      <c r="A34" s="165"/>
      <c r="B34" s="166"/>
      <c r="C34" s="167"/>
      <c r="D34" s="167"/>
      <c r="E34" s="167"/>
      <c r="F34" s="165"/>
      <c r="G34" s="167"/>
      <c r="H34" s="168"/>
      <c r="I34" s="165"/>
      <c r="J34" s="167"/>
      <c r="K34" s="167"/>
      <c r="L34" s="167"/>
      <c r="M34" s="169"/>
      <c r="N34" s="170"/>
    </row>
    <row r="35" spans="1:15" s="134" customFormat="1" ht="16.5" thickBot="1" x14ac:dyDescent="0.3">
      <c r="A35" s="256" t="s">
        <v>25</v>
      </c>
      <c r="B35" s="257"/>
      <c r="C35" s="257"/>
      <c r="D35" s="257"/>
      <c r="E35" s="257"/>
      <c r="F35" s="258"/>
      <c r="G35" s="171"/>
      <c r="H35" s="139"/>
      <c r="I35" s="172"/>
      <c r="J35" s="173"/>
      <c r="K35" s="174"/>
      <c r="L35" s="175"/>
      <c r="M35" s="172"/>
      <c r="N35" s="172"/>
      <c r="O35" s="176"/>
    </row>
    <row r="36" spans="1:15" s="134" customFormat="1" ht="31.5" x14ac:dyDescent="0.25">
      <c r="A36" s="177" t="s">
        <v>6</v>
      </c>
      <c r="B36" s="178" t="s">
        <v>5</v>
      </c>
      <c r="C36" s="179" t="s">
        <v>4</v>
      </c>
      <c r="D36" s="179" t="s">
        <v>3</v>
      </c>
      <c r="E36" s="177" t="s">
        <v>1</v>
      </c>
      <c r="F36" s="180" t="s">
        <v>2</v>
      </c>
      <c r="G36" s="139"/>
      <c r="H36" s="139"/>
      <c r="I36" s="139"/>
      <c r="J36" s="173"/>
      <c r="K36" s="174"/>
      <c r="L36" s="175"/>
      <c r="M36" s="181"/>
      <c r="N36" s="172"/>
      <c r="O36" s="176"/>
    </row>
    <row r="37" spans="1:15" s="105" customFormat="1" ht="16.5" thickBot="1" x14ac:dyDescent="0.3">
      <c r="A37" s="248">
        <f>COUNTIF(H:H,"MQ")</f>
        <v>0</v>
      </c>
      <c r="B37" s="249">
        <f>COUNTIF(H:H,"HQ")</f>
        <v>0</v>
      </c>
      <c r="C37" s="250">
        <f>COUNTIF(H:H,"Q")</f>
        <v>0</v>
      </c>
      <c r="D37" s="250">
        <f>COUNTIF(H:H,"NQ")</f>
        <v>0</v>
      </c>
      <c r="E37" s="248">
        <f>A37+B37+C37+D37</f>
        <v>0</v>
      </c>
      <c r="F37" s="182">
        <f>IF(E37=0,0,A37/E37)</f>
        <v>0</v>
      </c>
      <c r="G37" s="175"/>
      <c r="H37" s="175"/>
      <c r="I37" s="139"/>
      <c r="J37" s="173"/>
      <c r="K37" s="174"/>
      <c r="L37" s="175"/>
      <c r="M37" s="172"/>
      <c r="N37" s="174"/>
    </row>
    <row r="38" spans="1:15" s="105" customFormat="1" ht="15.75" x14ac:dyDescent="0.25">
      <c r="A38" s="139"/>
      <c r="B38" s="175"/>
      <c r="C38" s="172"/>
      <c r="D38" s="175"/>
      <c r="E38" s="175"/>
      <c r="F38" s="175"/>
      <c r="G38" s="175"/>
      <c r="H38" s="172"/>
      <c r="I38" s="173"/>
      <c r="J38" s="173"/>
      <c r="K38" s="174"/>
      <c r="L38" s="175"/>
      <c r="M38" s="175"/>
      <c r="N38" s="175"/>
    </row>
    <row r="39" spans="1:15" s="105" customFormat="1" ht="15.75" x14ac:dyDescent="0.25">
      <c r="A39" s="183" t="s">
        <v>31</v>
      </c>
      <c r="B39" s="175"/>
      <c r="C39" s="172"/>
      <c r="D39" s="175"/>
      <c r="E39" s="175"/>
      <c r="F39" s="175"/>
      <c r="G39" s="175"/>
      <c r="H39" s="172"/>
      <c r="I39" s="173"/>
      <c r="J39" s="173"/>
      <c r="K39" s="174"/>
      <c r="L39" s="175"/>
      <c r="M39" s="175"/>
      <c r="N39" s="175"/>
    </row>
    <row r="40" spans="1:15" s="105" customFormat="1" ht="16.5" thickBot="1" x14ac:dyDescent="0.3">
      <c r="A40" s="175"/>
      <c r="B40" s="139"/>
      <c r="C40" s="172"/>
      <c r="D40" s="175"/>
      <c r="E40" s="175"/>
      <c r="F40" s="175"/>
      <c r="G40" s="175"/>
      <c r="H40" s="172"/>
      <c r="I40" s="173"/>
      <c r="J40" s="173"/>
      <c r="K40" s="175"/>
      <c r="L40" s="174"/>
      <c r="M40" s="175"/>
      <c r="N40" s="175"/>
    </row>
    <row r="41" spans="1:15" s="105" customFormat="1" ht="16.5" thickBot="1" x14ac:dyDescent="0.3">
      <c r="A41" s="256" t="s">
        <v>14</v>
      </c>
      <c r="B41" s="258"/>
      <c r="C41" s="172"/>
      <c r="D41" s="256" t="s">
        <v>15</v>
      </c>
      <c r="E41" s="257"/>
      <c r="F41" s="257"/>
      <c r="G41" s="257"/>
      <c r="H41" s="258"/>
      <c r="I41" s="173"/>
      <c r="J41" s="173"/>
      <c r="K41" s="173"/>
      <c r="L41" s="173"/>
      <c r="M41" s="175"/>
      <c r="N41" s="175"/>
    </row>
    <row r="42" spans="1:15" s="105" customFormat="1" ht="15.75" x14ac:dyDescent="0.25">
      <c r="A42" s="184" t="s">
        <v>36</v>
      </c>
      <c r="B42" s="185"/>
      <c r="C42" s="172"/>
      <c r="D42" s="186" t="s">
        <v>18</v>
      </c>
      <c r="E42" s="187"/>
      <c r="F42" s="187"/>
      <c r="G42" s="187" t="s">
        <v>20</v>
      </c>
      <c r="H42" s="188"/>
      <c r="I42" s="173"/>
      <c r="J42" s="173"/>
      <c r="K42" s="173"/>
      <c r="L42" s="173"/>
      <c r="M42" s="175"/>
      <c r="N42" s="175"/>
    </row>
    <row r="43" spans="1:15" s="105" customFormat="1" ht="15.75" x14ac:dyDescent="0.25">
      <c r="A43" s="189" t="s">
        <v>7</v>
      </c>
      <c r="B43" s="190"/>
      <c r="C43" s="172"/>
      <c r="D43" s="191" t="s">
        <v>16</v>
      </c>
      <c r="E43" s="171"/>
      <c r="F43" s="171"/>
      <c r="G43" s="171" t="s">
        <v>21</v>
      </c>
      <c r="H43" s="192"/>
      <c r="I43" s="173"/>
      <c r="J43" s="135"/>
      <c r="K43" s="135"/>
      <c r="L43" s="135"/>
      <c r="M43" s="175"/>
      <c r="N43" s="175"/>
    </row>
    <row r="44" spans="1:15" s="105" customFormat="1" ht="15.75" x14ac:dyDescent="0.25">
      <c r="A44" s="189" t="s">
        <v>8</v>
      </c>
      <c r="B44" s="190"/>
      <c r="C44" s="172"/>
      <c r="D44" s="191" t="s">
        <v>17</v>
      </c>
      <c r="E44" s="171"/>
      <c r="F44" s="171"/>
      <c r="G44" s="171" t="s">
        <v>22</v>
      </c>
      <c r="H44" s="192"/>
      <c r="I44" s="173"/>
      <c r="J44" s="135"/>
      <c r="K44" s="135"/>
      <c r="L44" s="135"/>
      <c r="M44" s="175"/>
      <c r="N44" s="175"/>
    </row>
    <row r="45" spans="1:15" s="105" customFormat="1" ht="16.5" thickBot="1" x14ac:dyDescent="0.3">
      <c r="A45" s="193" t="s">
        <v>9</v>
      </c>
      <c r="B45" s="194"/>
      <c r="C45" s="172"/>
      <c r="D45" s="195" t="s">
        <v>19</v>
      </c>
      <c r="E45" s="196"/>
      <c r="F45" s="196"/>
      <c r="G45" s="196"/>
      <c r="H45" s="197"/>
      <c r="I45" s="173"/>
      <c r="J45" s="135"/>
      <c r="K45" s="135"/>
      <c r="L45" s="135"/>
      <c r="M45" s="175"/>
      <c r="N45" s="175"/>
    </row>
    <row r="46" spans="1:15" ht="15" x14ac:dyDescent="0.25">
      <c r="A46" s="7"/>
      <c r="B46" s="10"/>
      <c r="C46" s="60"/>
      <c r="D46" s="10"/>
      <c r="E46" s="10"/>
      <c r="F46" s="10"/>
      <c r="G46" s="10"/>
      <c r="H46" s="60"/>
      <c r="I46" s="103"/>
      <c r="M46" s="61"/>
      <c r="N46" s="10"/>
    </row>
    <row r="47" spans="1:15" ht="15" x14ac:dyDescent="0.25">
      <c r="A47" s="7"/>
      <c r="B47" s="10"/>
      <c r="C47" s="60"/>
      <c r="D47" s="10"/>
      <c r="E47" s="10"/>
      <c r="F47" s="10"/>
      <c r="G47" s="10"/>
      <c r="H47" s="60"/>
      <c r="I47" s="103"/>
      <c r="M47" s="61"/>
      <c r="N47" s="10"/>
    </row>
  </sheetData>
  <mergeCells count="22">
    <mergeCell ref="A1:N4"/>
    <mergeCell ref="A6:N6"/>
    <mergeCell ref="B8:C8"/>
    <mergeCell ref="E8:F8"/>
    <mergeCell ref="H8:I8"/>
    <mergeCell ref="K8:L8"/>
    <mergeCell ref="N22:N23"/>
    <mergeCell ref="A35:F35"/>
    <mergeCell ref="A41:B41"/>
    <mergeCell ref="D41:H41"/>
    <mergeCell ref="H22:H23"/>
    <mergeCell ref="I22:I23"/>
    <mergeCell ref="J22:J23"/>
    <mergeCell ref="K22:K23"/>
    <mergeCell ref="L22:L23"/>
    <mergeCell ref="M22:M23"/>
    <mergeCell ref="A22:A23"/>
    <mergeCell ref="B22:B23"/>
    <mergeCell ref="C22:C23"/>
    <mergeCell ref="D22:D23"/>
    <mergeCell ref="E22:F22"/>
    <mergeCell ref="G22:G23"/>
  </mergeCells>
  <conditionalFormatting sqref="F37">
    <cfRule type="cellIs" dxfId="2" priority="1" operator="between">
      <formula>0</formula>
      <formula>0.399</formula>
    </cfRule>
    <cfRule type="cellIs" dxfId="1" priority="2" operator="between">
      <formula>0.4</formula>
      <formula>0.499</formula>
    </cfRule>
    <cfRule type="cellIs" dxfId="0" priority="3" operator="greaterThan">
      <formula>0.499</formula>
    </cfRule>
  </conditionalFormatting>
  <dataValidations count="1">
    <dataValidation type="list" allowBlank="1" showInputMessage="1" showErrorMessage="1" sqref="H24:H31 H12:H20" xr:uid="{00000000-0002-0000-0200-000000000000}">
      <formula1>"MQ, HQ, Q, NQ"</formula1>
    </dataValidation>
  </dataValidations>
  <pageMargins left="0.2" right="0.2" top="0.62" bottom="0.16" header="0.17" footer="0.16"/>
  <pageSetup scale="50" orientation="landscape" r:id="rId1"/>
  <headerFooter>
    <oddHeader xml:space="preserve">&amp;C&amp;"Arial,Bold"&amp;14
&amp;R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1905650A94C8488F404D5B334193A8" ma:contentTypeVersion="13" ma:contentTypeDescription="Create a new document." ma:contentTypeScope="" ma:versionID="3d29c4b41a17a49ba8beb380326b9ca0">
  <xsd:schema xmlns:xsd="http://www.w3.org/2001/XMLSchema" xmlns:xs="http://www.w3.org/2001/XMLSchema" xmlns:p="http://schemas.microsoft.com/office/2006/metadata/properties" xmlns:ns2="574b288a-56a5-47c5-b485-7d42df286d7f" xmlns:ns3="4eb914f7-a9d8-46bd-aaca-118fffa001e3" targetNamespace="http://schemas.microsoft.com/office/2006/metadata/properties" ma:root="true" ma:fieldsID="e985c3f8544e594e2a8885d3dc8f8801" ns2:_="" ns3:_="">
    <xsd:import namespace="574b288a-56a5-47c5-b485-7d42df286d7f"/>
    <xsd:import namespace="4eb914f7-a9d8-46bd-aaca-118fffa00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KeyPoints"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b288a-56a5-47c5-b485-7d42df286d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b914f7-a9d8-46bd-aaca-118fffa001e3"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4DC058D-2B39-40C1-9715-7753D499F205}"/>
</file>

<file path=customXml/itemProps2.xml><?xml version="1.0" encoding="utf-8"?>
<ds:datastoreItem xmlns:ds="http://schemas.openxmlformats.org/officeDocument/2006/customXml" ds:itemID="{1C330A94-EA3E-4FB3-AF1A-0C0504CE2C2D}"/>
</file>

<file path=customXml/itemProps3.xml><?xml version="1.0" encoding="utf-8"?>
<ds:datastoreItem xmlns:ds="http://schemas.openxmlformats.org/officeDocument/2006/customXml" ds:itemID="{EB3AE187-0C9D-43D5-88EE-CBD02AD60607}"/>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1 - Platoon Leader</vt:lpstr>
      <vt:lpstr>2 - Recruiting 1SG </vt:lpstr>
      <vt:lpstr>3 - Brigade Commander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2015-03-27T00:35:54Z</cp:lastPrinted>
  <dcterms:created xsi:type="dcterms:W3CDTF">2007-12-15T12:03:09Z</dcterms:created>
  <dcterms:modified xsi:type="dcterms:W3CDTF">2021-09-14T18:54:39Z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0x0101006C1905650A94C8488F404D5B334193A8</vt:lpwstr>
  </property>
</Properties>
</file>